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drawings/drawing7.xml" ContentType="application/vnd.openxmlformats-officedocument.drawing+xml"/>
  <Override PartName="/xl/comments2.xml" ContentType="application/vnd.openxmlformats-officedocument.spreadsheetml.comments+xml"/>
  <Override PartName="/xl/drawings/drawing8.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C:\Users\User\Desktop\DCSSI\DIE\DPSSAN\AUDIT SI DES DEP MINISTERIEL\CMMI DCSSI\"/>
    </mc:Choice>
  </mc:AlternateContent>
  <bookViews>
    <workbookView xWindow="0" yWindow="0" windowWidth="18384" windowHeight="9048"/>
  </bookViews>
  <sheets>
    <sheet name="Garde" sheetId="1" r:id="rId1"/>
    <sheet name="Accueil" sheetId="2" r:id="rId2"/>
    <sheet name="Description" sheetId="3" r:id="rId3"/>
    <sheet name="Identification" sheetId="4" r:id="rId4"/>
    <sheet name="Evaluation" sheetId="5" r:id="rId5"/>
    <sheet name="Feuil2" sheetId="6" state="hidden" r:id="rId6"/>
    <sheet name="Synthèse Niveau de Maturité" sheetId="7" r:id="rId7"/>
    <sheet name="Suivi - Evaluation" sheetId="9" r:id="rId8"/>
    <sheet name="CONSTATATION" sheetId="8" r:id="rId9"/>
    <sheet name="Feuil4" sheetId="12" state="hidden" r:id="rId10"/>
    <sheet name="Feuil3" sheetId="10" state="hidden" r:id="rId11"/>
    <sheet name="Feuil1" sheetId="11" state="hidden" r:id="rId12"/>
  </sheets>
  <definedNames>
    <definedName name="_xlchart.0" hidden="1">Evaluation!$D$8:$E$238</definedName>
    <definedName name="_xlchart.1" hidden="1">Evaluation!$F$7</definedName>
    <definedName name="_xlchart.2" hidden="1">Evaluation!$F$8:$F$238</definedName>
    <definedName name="_xlchart.3" hidden="1">Evaluation!$G$7</definedName>
    <definedName name="_xlchart.4" hidden="1">Evaluation!$G$8:$G$238</definedName>
    <definedName name="_xlchart.5" hidden="1">Evaluation!$C$240:$K$240</definedName>
    <definedName name="_xlchart.6" hidden="1">Evaluation!$C$241:$K$241</definedName>
    <definedName name="CONFORMITE">Feuil3!$G$4:$G$8</definedName>
    <definedName name="Mat">Feuil2!$A$1:$A$7</definedName>
    <definedName name="MATURITE">Feuil3!$E$4:$E$10</definedName>
    <definedName name="Maturité">#REF!</definedName>
    <definedName name="Pondération">Feuil1!$B$3:$B$8</definedName>
    <definedName name="STAT">Feuil4!$A$2:$A$4</definedName>
    <definedName name="STATUT">Feuil3!$C$4:$C$6</definedName>
    <definedName name="Z_319F275A_AF9D_4BEB_B0EA_B99937EEB841_.wvu.PrintArea" localSheetId="1" hidden="1">Accueil!$B$2:$P$23</definedName>
    <definedName name="Z_319F275A_AF9D_4BEB_B0EA_B99937EEB841_.wvu.PrintArea" localSheetId="8" hidden="1">CONSTATATION!$B$6:$Q$7</definedName>
    <definedName name="Z_319F275A_AF9D_4BEB_B0EA_B99937EEB841_.wvu.PrintArea" localSheetId="2" hidden="1">Description!$B$2:$Q$52</definedName>
    <definedName name="Z_319F275A_AF9D_4BEB_B0EA_B99937EEB841_.wvu.PrintArea" localSheetId="4" hidden="1">Evaluation!$B$2:$K$242</definedName>
    <definedName name="Z_319F275A_AF9D_4BEB_B0EA_B99937EEB841_.wvu.PrintArea" localSheetId="0" hidden="1">Garde!$B$2:$Q$24</definedName>
    <definedName name="Z_319F275A_AF9D_4BEB_B0EA_B99937EEB841_.wvu.PrintArea" localSheetId="7" hidden="1">'Suivi - Evaluation'!$B$2:$H$240</definedName>
    <definedName name="Z_319F275A_AF9D_4BEB_B0EA_B99937EEB841_.wvu.PrintArea" localSheetId="6" hidden="1">'Synthèse Niveau de Maturité'!$B$6:$Q$266</definedName>
    <definedName name="_xlnm.Print_Area" localSheetId="1">Accueil!$B$2:$P$22</definedName>
    <definedName name="_xlnm.Print_Area" localSheetId="8">CONSTATATION!$B$2:$P$43</definedName>
    <definedName name="_xlnm.Print_Area" localSheetId="2">Description!$B$2:$Q$52</definedName>
    <definedName name="_xlnm.Print_Area" localSheetId="4">Evaluation!$B$2:$K$245</definedName>
    <definedName name="_xlnm.Print_Area" localSheetId="0">Garde!$B$2:$S$22</definedName>
    <definedName name="_xlnm.Print_Area" localSheetId="3">Identification!$D$2:$L$29</definedName>
    <definedName name="_xlnm.Print_Area" localSheetId="7">'Suivi - Evaluation'!$B$2:$H$240</definedName>
    <definedName name="_xlnm.Print_Area" localSheetId="6">'Synthèse Niveau de Maturité'!$B$2:$Q$265</definedName>
  </definedNames>
  <calcPr calcId="162913"/>
  <customWorkbookViews>
    <customWorkbookView name="MS - Affichage personnalisé" guid="{319F275A-AF9D-4BEB-B0EA-B99937EEB841}" mergeInterval="0" personalView="1" maximized="1" xWindow="-11" yWindow="-11" windowWidth="1942" windowHeight="1042" activeSheetId="5"/>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41" i="5" l="1"/>
  <c r="C241" i="5"/>
  <c r="F241" i="5"/>
  <c r="H241" i="5"/>
  <c r="I241" i="5"/>
  <c r="J241" i="5"/>
  <c r="K241" i="5"/>
  <c r="J10" i="5" l="1"/>
  <c r="J232" i="5" l="1"/>
  <c r="J89" i="5" l="1"/>
  <c r="J33" i="5"/>
  <c r="J34" i="5"/>
  <c r="J35" i="5"/>
  <c r="J36" i="5"/>
  <c r="J37" i="5"/>
  <c r="J38" i="5"/>
  <c r="J39" i="5"/>
  <c r="J40" i="5"/>
  <c r="J41" i="5"/>
  <c r="J42" i="5"/>
  <c r="J43" i="5"/>
  <c r="J44" i="5"/>
  <c r="J45" i="5"/>
  <c r="J46" i="5"/>
  <c r="J47" i="5"/>
  <c r="J48" i="5"/>
  <c r="J49" i="5"/>
  <c r="J50" i="5"/>
  <c r="J51" i="5"/>
  <c r="J52" i="5"/>
  <c r="J53" i="5"/>
  <c r="J54" i="5"/>
  <c r="J55" i="5"/>
  <c r="J56" i="5"/>
  <c r="J57" i="5"/>
  <c r="J58" i="5"/>
  <c r="J59" i="5"/>
  <c r="J60" i="5"/>
  <c r="J61" i="5"/>
  <c r="J62" i="5"/>
  <c r="J63" i="5"/>
  <c r="J64" i="5"/>
  <c r="J65" i="5"/>
  <c r="J66" i="5"/>
  <c r="J67" i="5"/>
  <c r="J68" i="5"/>
  <c r="J69" i="5"/>
  <c r="J70" i="5"/>
  <c r="J71" i="5"/>
  <c r="J72" i="5"/>
  <c r="J73" i="5"/>
  <c r="J74" i="5"/>
  <c r="J75" i="5"/>
  <c r="J76" i="5"/>
  <c r="J77" i="5"/>
  <c r="J78" i="5"/>
  <c r="J79" i="5"/>
  <c r="J80" i="5"/>
  <c r="J81" i="5"/>
  <c r="J82" i="5"/>
  <c r="J83" i="5"/>
  <c r="J84" i="5"/>
  <c r="J85" i="5"/>
  <c r="J86" i="5"/>
  <c r="J87" i="5"/>
  <c r="J88" i="5"/>
  <c r="J90" i="5"/>
  <c r="J91" i="5"/>
  <c r="J92" i="5"/>
  <c r="J93" i="5"/>
  <c r="J94" i="5"/>
  <c r="J95" i="5"/>
  <c r="J96" i="5"/>
  <c r="J97" i="5"/>
  <c r="J98" i="5"/>
  <c r="J99" i="5"/>
  <c r="J100" i="5"/>
  <c r="J101" i="5"/>
  <c r="J102" i="5"/>
  <c r="J103" i="5"/>
  <c r="J104" i="5"/>
  <c r="J105" i="5"/>
  <c r="J106" i="5"/>
  <c r="J107" i="5"/>
  <c r="J108" i="5"/>
  <c r="J109" i="5"/>
  <c r="J110" i="5"/>
  <c r="J111" i="5"/>
  <c r="J112" i="5"/>
  <c r="J113" i="5"/>
  <c r="J114" i="5"/>
  <c r="J115" i="5"/>
  <c r="J116" i="5"/>
  <c r="J117" i="5"/>
  <c r="J118" i="5"/>
  <c r="J119" i="5"/>
  <c r="J120" i="5"/>
  <c r="J121" i="5"/>
  <c r="J122" i="5"/>
  <c r="J123" i="5"/>
  <c r="J124" i="5"/>
  <c r="J125" i="5"/>
  <c r="J126" i="5"/>
  <c r="J127" i="5"/>
  <c r="J128" i="5"/>
  <c r="J129" i="5"/>
  <c r="J130" i="5"/>
  <c r="J131" i="5"/>
  <c r="J132" i="5"/>
  <c r="J133" i="5"/>
  <c r="J134" i="5"/>
  <c r="J135" i="5"/>
  <c r="J136" i="5"/>
  <c r="J137" i="5"/>
  <c r="J138" i="5"/>
  <c r="J139" i="5"/>
  <c r="J140" i="5"/>
  <c r="J141" i="5"/>
  <c r="J142" i="5"/>
  <c r="J143" i="5"/>
  <c r="J144" i="5"/>
  <c r="J145" i="5"/>
  <c r="J146" i="5"/>
  <c r="J147" i="5"/>
  <c r="J148" i="5"/>
  <c r="J149" i="5"/>
  <c r="J150" i="5"/>
  <c r="J151" i="5"/>
  <c r="J152" i="5"/>
  <c r="J153" i="5"/>
  <c r="J154" i="5"/>
  <c r="J155" i="5"/>
  <c r="J156" i="5"/>
  <c r="J157" i="5"/>
  <c r="J158" i="5"/>
  <c r="J159" i="5"/>
  <c r="J160" i="5"/>
  <c r="J161" i="5"/>
  <c r="J162" i="5"/>
  <c r="J163" i="5"/>
  <c r="J164" i="5"/>
  <c r="J165" i="5"/>
  <c r="J166" i="5"/>
  <c r="J167" i="5"/>
  <c r="J168" i="5"/>
  <c r="J169" i="5"/>
  <c r="J170" i="5"/>
  <c r="J171" i="5"/>
  <c r="J172" i="5"/>
  <c r="J173" i="5"/>
  <c r="J174" i="5"/>
  <c r="J175" i="5"/>
  <c r="J176" i="5"/>
  <c r="J177" i="5"/>
  <c r="J178" i="5"/>
  <c r="J179" i="5"/>
  <c r="J180" i="5"/>
  <c r="J181" i="5"/>
  <c r="J182" i="5"/>
  <c r="J183" i="5"/>
  <c r="J184" i="5"/>
  <c r="J185" i="5"/>
  <c r="J186" i="5"/>
  <c r="J187" i="5"/>
  <c r="J188" i="5"/>
  <c r="J189" i="5"/>
  <c r="J190" i="5"/>
  <c r="J191" i="5"/>
  <c r="J192" i="5"/>
  <c r="J193" i="5"/>
  <c r="J194" i="5"/>
  <c r="J195" i="5"/>
  <c r="J196" i="5"/>
  <c r="J197" i="5"/>
  <c r="J198" i="5"/>
  <c r="J199" i="5"/>
  <c r="J200" i="5"/>
  <c r="J201" i="5"/>
  <c r="J202" i="5"/>
  <c r="J203" i="5"/>
  <c r="J204" i="5"/>
  <c r="J205" i="5"/>
  <c r="J206" i="5"/>
  <c r="J207" i="5"/>
  <c r="J208" i="5"/>
  <c r="J209" i="5"/>
  <c r="J210" i="5"/>
  <c r="J211" i="5"/>
  <c r="J212" i="5"/>
  <c r="J213" i="5"/>
  <c r="J214" i="5"/>
  <c r="J215" i="5"/>
  <c r="J216" i="5"/>
  <c r="J217" i="5"/>
  <c r="J218" i="5"/>
  <c r="J219" i="5"/>
  <c r="J220" i="5"/>
  <c r="J221" i="5"/>
  <c r="J222" i="5"/>
  <c r="J223" i="5"/>
  <c r="J224" i="5"/>
  <c r="J225" i="5"/>
  <c r="J226" i="5"/>
  <c r="J227" i="5"/>
  <c r="J228" i="5"/>
  <c r="J229" i="5"/>
  <c r="J230" i="5"/>
  <c r="J231" i="5"/>
  <c r="J233" i="5"/>
  <c r="J234" i="5"/>
  <c r="J235" i="5"/>
  <c r="J236" i="5"/>
  <c r="J237" i="5"/>
  <c r="J238" i="5"/>
  <c r="J20" i="5"/>
  <c r="J24" i="5"/>
  <c r="J25" i="5"/>
  <c r="J26" i="5"/>
  <c r="J27" i="5"/>
  <c r="J28" i="5"/>
  <c r="J29" i="5"/>
  <c r="J30" i="5"/>
  <c r="J31" i="5"/>
  <c r="J32" i="5"/>
  <c r="J9" i="5"/>
  <c r="J11" i="5"/>
  <c r="J12" i="5"/>
  <c r="J13" i="5"/>
  <c r="J14" i="5"/>
  <c r="J15" i="5"/>
  <c r="J16" i="5"/>
  <c r="J17" i="5"/>
  <c r="J18" i="5"/>
  <c r="J19" i="5"/>
  <c r="I238" i="5" l="1"/>
  <c r="G238" i="5"/>
  <c r="I237" i="5"/>
  <c r="G237" i="5"/>
  <c r="I236" i="5"/>
  <c r="G236" i="5"/>
  <c r="I235" i="5"/>
  <c r="G235" i="5"/>
  <c r="I234" i="5"/>
  <c r="G234" i="5"/>
  <c r="I233" i="5"/>
  <c r="G233" i="5"/>
  <c r="I232" i="5"/>
  <c r="G232" i="5"/>
  <c r="I231" i="5"/>
  <c r="G231" i="5"/>
  <c r="I230" i="5"/>
  <c r="G230" i="5"/>
  <c r="I229" i="5"/>
  <c r="G229" i="5"/>
  <c r="I228" i="5"/>
  <c r="G228" i="5"/>
  <c r="I227" i="5"/>
  <c r="G227" i="5"/>
  <c r="I226" i="5"/>
  <c r="G226" i="5"/>
  <c r="I225" i="5"/>
  <c r="G225" i="5"/>
  <c r="I224" i="5"/>
  <c r="G224" i="5"/>
  <c r="I223" i="5"/>
  <c r="G223" i="5"/>
  <c r="I222" i="5"/>
  <c r="G222" i="5"/>
  <c r="I221" i="5"/>
  <c r="G221" i="5"/>
  <c r="I220" i="5"/>
  <c r="G220" i="5"/>
  <c r="I219" i="5"/>
  <c r="G219" i="5"/>
  <c r="I218" i="5"/>
  <c r="G218" i="5"/>
  <c r="I217" i="5"/>
  <c r="G217" i="5"/>
  <c r="I216" i="5"/>
  <c r="G216" i="5"/>
  <c r="I215" i="5"/>
  <c r="G215" i="5"/>
  <c r="I214" i="5"/>
  <c r="G214" i="5"/>
  <c r="I213" i="5"/>
  <c r="G213" i="5"/>
  <c r="I212" i="5"/>
  <c r="G212" i="5"/>
  <c r="I211" i="5"/>
  <c r="G211" i="5"/>
  <c r="I210" i="5"/>
  <c r="G210" i="5"/>
  <c r="I209" i="5"/>
  <c r="G209" i="5"/>
  <c r="I208" i="5"/>
  <c r="G208" i="5"/>
  <c r="I207" i="5"/>
  <c r="G207" i="5"/>
  <c r="I206" i="5"/>
  <c r="G206" i="5"/>
  <c r="I205" i="5"/>
  <c r="G205" i="5"/>
  <c r="I204" i="5"/>
  <c r="G204" i="5"/>
  <c r="I203" i="5"/>
  <c r="G203" i="5"/>
  <c r="I202" i="5"/>
  <c r="G202" i="5"/>
  <c r="I201" i="5"/>
  <c r="G201" i="5"/>
  <c r="I200" i="5"/>
  <c r="G200" i="5"/>
  <c r="I199" i="5"/>
  <c r="G199" i="5"/>
  <c r="I198" i="5"/>
  <c r="G198" i="5"/>
  <c r="I197" i="5"/>
  <c r="G197" i="5"/>
  <c r="I196" i="5"/>
  <c r="G196" i="5"/>
  <c r="I195" i="5"/>
  <c r="G195" i="5"/>
  <c r="I194" i="5"/>
  <c r="G194" i="5"/>
  <c r="I193" i="5"/>
  <c r="G193" i="5"/>
  <c r="I192" i="5"/>
  <c r="G192" i="5"/>
  <c r="I191" i="5"/>
  <c r="G191" i="5"/>
  <c r="I190" i="5"/>
  <c r="G190" i="5"/>
  <c r="I189" i="5"/>
  <c r="G189" i="5"/>
  <c r="I188" i="5"/>
  <c r="G188" i="5"/>
  <c r="I187" i="5"/>
  <c r="G187" i="5"/>
  <c r="I186" i="5"/>
  <c r="G186" i="5"/>
  <c r="I185" i="5"/>
  <c r="G185" i="5"/>
  <c r="I184" i="5"/>
  <c r="G184" i="5"/>
  <c r="I183" i="5"/>
  <c r="G183" i="5"/>
  <c r="I182" i="5"/>
  <c r="G182" i="5"/>
  <c r="I181" i="5"/>
  <c r="G181" i="5"/>
  <c r="I180" i="5"/>
  <c r="G180" i="5"/>
  <c r="I179" i="5"/>
  <c r="G179" i="5"/>
  <c r="I178" i="5"/>
  <c r="G178" i="5"/>
  <c r="I177" i="5"/>
  <c r="G177" i="5"/>
  <c r="I176" i="5"/>
  <c r="G176" i="5"/>
  <c r="I175" i="5"/>
  <c r="G175" i="5"/>
  <c r="I174" i="5"/>
  <c r="G174" i="5"/>
  <c r="I173" i="5"/>
  <c r="G173" i="5"/>
  <c r="I172" i="5"/>
  <c r="G172" i="5"/>
  <c r="I171" i="5"/>
  <c r="G171" i="5"/>
  <c r="I170" i="5"/>
  <c r="G170" i="5"/>
  <c r="I169" i="5"/>
  <c r="G169" i="5"/>
  <c r="I168" i="5"/>
  <c r="G168" i="5"/>
  <c r="I167" i="5"/>
  <c r="G167" i="5"/>
  <c r="I166" i="5"/>
  <c r="G166" i="5"/>
  <c r="I165" i="5"/>
  <c r="G165" i="5"/>
  <c r="I164" i="5"/>
  <c r="G164" i="5"/>
  <c r="I163" i="5"/>
  <c r="G163" i="5"/>
  <c r="I162" i="5"/>
  <c r="G162" i="5"/>
  <c r="I161" i="5"/>
  <c r="G161" i="5"/>
  <c r="I160" i="5"/>
  <c r="G160" i="5"/>
  <c r="I159" i="5"/>
  <c r="G159" i="5"/>
  <c r="I158" i="5"/>
  <c r="G158" i="5"/>
  <c r="I157" i="5"/>
  <c r="G157" i="5"/>
  <c r="I156" i="5"/>
  <c r="G156" i="5"/>
  <c r="I155" i="5"/>
  <c r="G155" i="5"/>
  <c r="I154" i="5"/>
  <c r="G154" i="5"/>
  <c r="I153" i="5"/>
  <c r="G153" i="5"/>
  <c r="I152" i="5"/>
  <c r="G152" i="5"/>
  <c r="I151" i="5"/>
  <c r="G151" i="5"/>
  <c r="I150" i="5"/>
  <c r="G150" i="5"/>
  <c r="I149" i="5"/>
  <c r="G149" i="5"/>
  <c r="I148" i="5"/>
  <c r="G148" i="5"/>
  <c r="I147" i="5"/>
  <c r="G147" i="5"/>
  <c r="I146" i="5"/>
  <c r="G146" i="5"/>
  <c r="I145" i="5"/>
  <c r="G145" i="5"/>
  <c r="I144" i="5"/>
  <c r="G144" i="5"/>
  <c r="I143" i="5"/>
  <c r="G143" i="5"/>
  <c r="I142" i="5"/>
  <c r="G142" i="5"/>
  <c r="I141" i="5"/>
  <c r="G141" i="5"/>
  <c r="I140" i="5"/>
  <c r="G140" i="5"/>
  <c r="I139" i="5"/>
  <c r="G139" i="5"/>
  <c r="I138" i="5"/>
  <c r="G138" i="5"/>
  <c r="I137" i="5"/>
  <c r="G137" i="5"/>
  <c r="I136" i="5"/>
  <c r="G136" i="5"/>
  <c r="I135" i="5"/>
  <c r="G135" i="5"/>
  <c r="I134" i="5"/>
  <c r="G134" i="5"/>
  <c r="I133" i="5"/>
  <c r="G133" i="5"/>
  <c r="I132" i="5"/>
  <c r="G132" i="5"/>
  <c r="I131" i="5"/>
  <c r="G131" i="5"/>
  <c r="I130" i="5"/>
  <c r="G130" i="5"/>
  <c r="I129" i="5"/>
  <c r="G129" i="5"/>
  <c r="I128" i="5"/>
  <c r="G128" i="5"/>
  <c r="I127" i="5"/>
  <c r="G127" i="5"/>
  <c r="I126" i="5"/>
  <c r="G126" i="5"/>
  <c r="I125" i="5"/>
  <c r="G125" i="5"/>
  <c r="I124" i="5"/>
  <c r="G124" i="5"/>
  <c r="I123" i="5"/>
  <c r="G123" i="5"/>
  <c r="I122" i="5"/>
  <c r="G122" i="5"/>
  <c r="I121" i="5"/>
  <c r="G121" i="5"/>
  <c r="I120" i="5"/>
  <c r="G120" i="5"/>
  <c r="I119" i="5"/>
  <c r="G119" i="5"/>
  <c r="I118" i="5"/>
  <c r="G118" i="5"/>
  <c r="I117" i="5"/>
  <c r="G117" i="5"/>
  <c r="I116" i="5"/>
  <c r="G116" i="5"/>
  <c r="I115" i="5"/>
  <c r="G115" i="5"/>
  <c r="I114" i="5"/>
  <c r="G114" i="5"/>
  <c r="I113" i="5"/>
  <c r="G113" i="5"/>
  <c r="I112" i="5"/>
  <c r="G112" i="5"/>
  <c r="I111" i="5"/>
  <c r="G111" i="5"/>
  <c r="I110" i="5"/>
  <c r="G110" i="5"/>
  <c r="I109" i="5"/>
  <c r="G109" i="5"/>
  <c r="I108" i="5"/>
  <c r="G108" i="5"/>
  <c r="I107" i="5"/>
  <c r="G107" i="5"/>
  <c r="I106" i="5"/>
  <c r="G106" i="5"/>
  <c r="I105" i="5"/>
  <c r="G105" i="5"/>
  <c r="I104" i="5"/>
  <c r="G104" i="5"/>
  <c r="I103" i="5"/>
  <c r="G103" i="5"/>
  <c r="I102" i="5"/>
  <c r="G102" i="5"/>
  <c r="I101" i="5"/>
  <c r="G101" i="5"/>
  <c r="I100" i="5"/>
  <c r="G100" i="5"/>
  <c r="I99" i="5"/>
  <c r="G99" i="5"/>
  <c r="I98" i="5"/>
  <c r="G98" i="5"/>
  <c r="I97" i="5"/>
  <c r="G97" i="5"/>
  <c r="I96" i="5"/>
  <c r="G96" i="5"/>
  <c r="I95" i="5"/>
  <c r="G95" i="5"/>
  <c r="I94" i="5"/>
  <c r="G94" i="5"/>
  <c r="I93" i="5"/>
  <c r="G93" i="5"/>
  <c r="I92" i="5"/>
  <c r="G92" i="5"/>
  <c r="I91" i="5"/>
  <c r="G91" i="5"/>
  <c r="I90" i="5"/>
  <c r="G90" i="5"/>
  <c r="I89" i="5"/>
  <c r="G89" i="5"/>
  <c r="I88" i="5"/>
  <c r="G88" i="5"/>
  <c r="I87" i="5"/>
  <c r="G87" i="5"/>
  <c r="I86" i="5"/>
  <c r="G86" i="5"/>
  <c r="I85" i="5"/>
  <c r="G85" i="5"/>
  <c r="I84" i="5"/>
  <c r="G84" i="5"/>
  <c r="I83" i="5"/>
  <c r="G83" i="5"/>
  <c r="I82" i="5"/>
  <c r="G82" i="5"/>
  <c r="I81" i="5"/>
  <c r="G81" i="5"/>
  <c r="I80" i="5"/>
  <c r="G80" i="5"/>
  <c r="I79" i="5"/>
  <c r="G79" i="5"/>
  <c r="I78" i="5"/>
  <c r="G78" i="5"/>
  <c r="I77" i="5"/>
  <c r="G77" i="5"/>
  <c r="I76" i="5"/>
  <c r="G76" i="5"/>
  <c r="I75" i="5"/>
  <c r="G75" i="5"/>
  <c r="I74" i="5"/>
  <c r="G74" i="5"/>
  <c r="I73" i="5"/>
  <c r="G73" i="5"/>
  <c r="I72" i="5"/>
  <c r="G72" i="5"/>
  <c r="I71" i="5"/>
  <c r="G71" i="5"/>
  <c r="I70" i="5"/>
  <c r="G70" i="5"/>
  <c r="I69" i="5"/>
  <c r="G69" i="5"/>
  <c r="I68" i="5"/>
  <c r="G68" i="5"/>
  <c r="I67" i="5"/>
  <c r="G67" i="5"/>
  <c r="I66" i="5"/>
  <c r="G66" i="5"/>
  <c r="I65" i="5"/>
  <c r="G65" i="5"/>
  <c r="I64" i="5"/>
  <c r="G64" i="5"/>
  <c r="I63" i="5"/>
  <c r="G63" i="5"/>
  <c r="I62" i="5"/>
  <c r="G62" i="5"/>
  <c r="I61" i="5"/>
  <c r="G61" i="5"/>
  <c r="I60" i="5"/>
  <c r="G60" i="5"/>
  <c r="I59" i="5"/>
  <c r="G59" i="5"/>
  <c r="I58" i="5"/>
  <c r="G58" i="5"/>
  <c r="I57" i="5"/>
  <c r="G57" i="5"/>
  <c r="I56" i="5"/>
  <c r="G56" i="5"/>
  <c r="I55" i="5"/>
  <c r="G55" i="5"/>
  <c r="I54" i="5"/>
  <c r="G54" i="5"/>
  <c r="I53" i="5"/>
  <c r="G53" i="5"/>
  <c r="I52" i="5"/>
  <c r="G52" i="5"/>
  <c r="I51" i="5"/>
  <c r="G51" i="5"/>
  <c r="I50" i="5"/>
  <c r="G50" i="5"/>
  <c r="I49" i="5"/>
  <c r="G49" i="5"/>
  <c r="I48" i="5"/>
  <c r="G48" i="5"/>
  <c r="I47" i="5"/>
  <c r="G47" i="5"/>
  <c r="I46" i="5"/>
  <c r="G46" i="5"/>
  <c r="I45" i="5"/>
  <c r="G45" i="5"/>
  <c r="I44" i="5"/>
  <c r="G44" i="5"/>
  <c r="I43" i="5"/>
  <c r="G43" i="5"/>
  <c r="I42" i="5"/>
  <c r="G42" i="5"/>
  <c r="I41" i="5"/>
  <c r="G41" i="5"/>
  <c r="I40" i="5"/>
  <c r="G40" i="5"/>
  <c r="I39" i="5"/>
  <c r="G39" i="5"/>
  <c r="I38" i="5"/>
  <c r="G38" i="5"/>
  <c r="I37" i="5"/>
  <c r="G37" i="5"/>
  <c r="I36" i="5"/>
  <c r="G36" i="5"/>
  <c r="I35" i="5"/>
  <c r="G35" i="5"/>
  <c r="I34" i="5"/>
  <c r="G34" i="5"/>
  <c r="I33" i="5"/>
  <c r="G33" i="5"/>
  <c r="I32" i="5"/>
  <c r="G32" i="5"/>
  <c r="I31" i="5"/>
  <c r="G31" i="5"/>
  <c r="I30" i="5"/>
  <c r="G30" i="5"/>
  <c r="I29" i="5"/>
  <c r="G29" i="5"/>
  <c r="I28" i="5"/>
  <c r="G28" i="5"/>
  <c r="I27" i="5"/>
  <c r="G27" i="5"/>
  <c r="I26" i="5"/>
  <c r="G26" i="5"/>
  <c r="I25" i="5"/>
  <c r="G25" i="5"/>
  <c r="I24" i="5"/>
  <c r="G24" i="5"/>
  <c r="I20" i="5"/>
  <c r="G20" i="5"/>
  <c r="K20" i="5" s="1"/>
  <c r="I19" i="5"/>
  <c r="G19" i="5"/>
  <c r="I18" i="5"/>
  <c r="G18" i="5"/>
  <c r="I17" i="5"/>
  <c r="G17" i="5"/>
  <c r="I16" i="5"/>
  <c r="G16" i="5"/>
  <c r="I15" i="5"/>
  <c r="G15" i="5"/>
  <c r="I14" i="5"/>
  <c r="G14" i="5"/>
  <c r="I13" i="5"/>
  <c r="G13" i="5"/>
  <c r="I12" i="5"/>
  <c r="G12" i="5"/>
  <c r="I11" i="5"/>
  <c r="G11" i="5"/>
  <c r="I10" i="5"/>
  <c r="G10" i="5"/>
  <c r="I9" i="5"/>
  <c r="G9" i="5"/>
  <c r="J8" i="5"/>
  <c r="I8" i="5"/>
  <c r="G8" i="5"/>
  <c r="K199" i="5" l="1"/>
  <c r="K184" i="5"/>
  <c r="L33" i="8" s="1"/>
  <c r="K73" i="5"/>
  <c r="I119" i="7" s="1"/>
  <c r="K65" i="5"/>
  <c r="L20" i="8" s="1"/>
  <c r="K34" i="5"/>
  <c r="L15" i="8" s="1"/>
  <c r="K41" i="5"/>
  <c r="I74" i="7" s="1"/>
  <c r="K129" i="5"/>
  <c r="L28" i="8" s="1"/>
  <c r="K221" i="5"/>
  <c r="Q239" i="7" s="1"/>
  <c r="K50" i="5"/>
  <c r="Q74" i="7" s="1"/>
  <c r="K30" i="5"/>
  <c r="L14" i="8" s="1"/>
  <c r="K24" i="5"/>
  <c r="Q44" i="7" s="1"/>
  <c r="K58" i="5"/>
  <c r="I89" i="7" s="1"/>
  <c r="K62" i="5"/>
  <c r="Q89" i="7" s="1"/>
  <c r="K69" i="5"/>
  <c r="Q104" i="7" s="1"/>
  <c r="K89" i="5"/>
  <c r="L23" i="8" s="1"/>
  <c r="K96" i="5"/>
  <c r="I134" i="7" s="1"/>
  <c r="K111" i="5"/>
  <c r="I149" i="7" s="1"/>
  <c r="K117" i="5"/>
  <c r="Q149" i="7" s="1"/>
  <c r="K159" i="5"/>
  <c r="L30" i="8" s="1"/>
  <c r="K192" i="5"/>
  <c r="Q209" i="7" s="1"/>
  <c r="K211" i="5"/>
  <c r="L37" i="8" s="1"/>
  <c r="Q59" i="7"/>
  <c r="L16" i="8"/>
  <c r="I209" i="7"/>
  <c r="L35" i="8"/>
  <c r="I224" i="7"/>
  <c r="L12" i="8"/>
  <c r="I44" i="7"/>
  <c r="K104" i="5"/>
  <c r="K151" i="5"/>
  <c r="K174" i="5"/>
  <c r="K167" i="5"/>
  <c r="K202" i="5"/>
  <c r="K8" i="5"/>
  <c r="K14" i="5"/>
  <c r="K232" i="5"/>
  <c r="Q164" i="7" l="1"/>
  <c r="F243" i="5"/>
  <c r="F244" i="5"/>
  <c r="L26" i="8"/>
  <c r="I59" i="7"/>
  <c r="I239" i="7"/>
  <c r="I104" i="7"/>
  <c r="L38" i="8"/>
  <c r="L22" i="8"/>
  <c r="L17" i="8"/>
  <c r="L19" i="8"/>
  <c r="L24" i="8"/>
  <c r="L13" i="8"/>
  <c r="K254" i="7"/>
  <c r="L18" i="8"/>
  <c r="L21" i="8"/>
  <c r="Q119" i="7"/>
  <c r="L27" i="8"/>
  <c r="Q179" i="7"/>
  <c r="L34" i="8"/>
  <c r="L29" i="8"/>
  <c r="I179" i="7"/>
  <c r="L25" i="8"/>
  <c r="Q134" i="7"/>
  <c r="L32" i="8"/>
  <c r="Q194" i="7"/>
  <c r="Q29" i="7"/>
  <c r="L11" i="8"/>
  <c r="L31" i="8"/>
  <c r="I194" i="7"/>
  <c r="L39" i="8"/>
  <c r="I254" i="7"/>
  <c r="L10" i="8"/>
  <c r="I29" i="7"/>
  <c r="L36" i="8"/>
  <c r="Q224" i="7"/>
  <c r="P8" i="7"/>
</calcChain>
</file>

<file path=xl/comments1.xml><?xml version="1.0" encoding="utf-8"?>
<comments xmlns="http://schemas.openxmlformats.org/spreadsheetml/2006/main">
  <authors>
    <author>MS</author>
  </authors>
  <commentList>
    <comment ref="D8" authorId="0" shapeId="0">
      <text>
        <r>
          <rPr>
            <b/>
            <sz val="9"/>
            <color indexed="81"/>
            <rFont val="Tahoma"/>
            <family val="2"/>
          </rPr>
          <t>Règle n°1 de l'Objectif 1 de la PSSI-ES:</t>
        </r>
        <r>
          <rPr>
            <sz val="9"/>
            <color indexed="81"/>
            <rFont val="Tahoma"/>
            <family val="2"/>
          </rPr>
          <t xml:space="preserve">
Au niveau du pilotage, les membres du comité qui agissent en tant qu'Autorités Qualifiées pour la Sécurité des Systèmes d'Information (AQSSI) doivent au préalable subir une sensibilisation et une formation en matière de sécurité des systèmes d'information, en vue d'accomplir avec efficience les missions qui leur sont confiées.</t>
        </r>
      </text>
    </comment>
    <comment ref="D9" authorId="0" shapeId="0">
      <text>
        <r>
          <rPr>
            <b/>
            <sz val="9"/>
            <color indexed="81"/>
            <rFont val="Tahoma"/>
            <family val="2"/>
          </rPr>
          <t>Règle n°2 de l'objectif 1 de la PSSI-ES:</t>
        </r>
        <r>
          <rPr>
            <sz val="9"/>
            <color indexed="81"/>
            <rFont val="Tahoma"/>
            <family val="2"/>
          </rPr>
          <t xml:space="preserve">
Cette sensibilisation et cette formation doivent être confiées aux organismes compétents, notamment Sénégal Numérique (SENUM SA), la Direction générale du Chiffre et de la Sécurité des Systèmes d'Information (DCSSI), l'Autorité de Régulation des Télécommunications et des Postes (ARTP) ou tout autre Organisme public ou privé dont les compétences sont avèrées. Elles doivent, en outre, tenir compte de l'évolution des menaces et des attaques.</t>
        </r>
      </text>
    </comment>
    <comment ref="D10" authorId="0" shapeId="0">
      <text>
        <r>
          <rPr>
            <b/>
            <sz val="9"/>
            <color indexed="81"/>
            <rFont val="Tahoma"/>
            <family val="2"/>
          </rPr>
          <t>Règle n°3 de l'Objectif 1 de la PSSI-ES:</t>
        </r>
        <r>
          <rPr>
            <sz val="9"/>
            <color indexed="81"/>
            <rFont val="Tahoma"/>
            <family val="2"/>
          </rPr>
          <t xml:space="preserve">
Au niveau oprérationnel, les Agesnts de Sécurité des Systèmes d'Information (ASSI) doivent, être sensibiliés sur leurs responsabilités et formés au même titre que les Autorités Qualifiées pour la Sécurité des Systèmes d'Information (AQSSI).</t>
        </r>
      </text>
    </comment>
    <comment ref="D11" authorId="0" shapeId="0">
      <text>
        <r>
          <rPr>
            <b/>
            <sz val="9"/>
            <color indexed="81"/>
            <rFont val="Tahoma"/>
            <family val="2"/>
          </rPr>
          <t>Règle n°4 de l'Objectif 1 de la PSSI-ES:</t>
        </r>
        <r>
          <rPr>
            <sz val="9"/>
            <color indexed="81"/>
            <rFont val="Tahoma"/>
            <family val="2"/>
          </rPr>
          <t xml:space="preserve">
Une note d'organisation doit fixer la répartition des responsabilités au sein de l'entité; cette note doit être  proposée par le Responsable de la Sécurité des Systèmes d'Information (RSSI) et validée par l'autorité de l'entité.</t>
        </r>
      </text>
    </comment>
    <comment ref="D12" authorId="0" shapeId="0">
      <text>
        <r>
          <rPr>
            <b/>
            <sz val="9"/>
            <color indexed="81"/>
            <rFont val="Tahoma"/>
            <family val="2"/>
          </rPr>
          <t>Règle n°5 de l'Objectif 1 de la PSSI-ES:</t>
        </r>
        <r>
          <rPr>
            <sz val="9"/>
            <color indexed="81"/>
            <rFont val="Tahoma"/>
            <family val="2"/>
          </rPr>
          <t xml:space="preserve">
Le Responsable de la Sécurité des Systèmes d'Information (RSSI) planifie les actions de mise en place de la PSSI-ES.</t>
        </r>
      </text>
    </comment>
    <comment ref="D13" authorId="0" shapeId="0">
      <text>
        <r>
          <rPr>
            <b/>
            <sz val="9"/>
            <color indexed="81"/>
            <rFont val="Tahoma"/>
            <family val="2"/>
          </rPr>
          <t>Règle n°6 de l'Objectif 1 de la PSSI-ES:</t>
        </r>
        <r>
          <rPr>
            <sz val="9"/>
            <color indexed="81"/>
            <rFont val="Tahoma"/>
            <family val="2"/>
          </rPr>
          <t xml:space="preserve">
Le Responsable de la Sécurité des Systèmes d'Information (RSSI) doit formaliser et tenir à jour les documents validés par le Chef de département (sur son périmètre).</t>
        </r>
      </text>
    </comment>
    <comment ref="D14" authorId="0" shapeId="0">
      <text>
        <r>
          <rPr>
            <b/>
            <sz val="9"/>
            <color indexed="81"/>
            <rFont val="Tahoma"/>
            <family val="2"/>
          </rPr>
          <t>Règle n°1 de l'Objectif 2 de la PSSI-ES:</t>
        </r>
        <r>
          <rPr>
            <sz val="9"/>
            <color indexed="81"/>
            <rFont val="Tahoma"/>
            <family val="2"/>
          </rPr>
          <t xml:space="preserve">
A l'embauche, les agents doivent être informés, au préalable, de leur rôle sur la sécurité de l'information et leurs responsabilités dans l'application effective de la politique de l'organisme.</t>
        </r>
      </text>
    </comment>
    <comment ref="D15" authorId="0" shapeId="0">
      <text>
        <r>
          <rPr>
            <b/>
            <sz val="9"/>
            <color indexed="81"/>
            <rFont val="Tahoma"/>
            <family val="2"/>
          </rPr>
          <t>Règle n°2 de l'Objectif 2 de la PSSI-ES:</t>
        </r>
        <r>
          <rPr>
            <sz val="9"/>
            <color indexed="81"/>
            <rFont val="Tahoma"/>
            <family val="2"/>
          </rPr>
          <t xml:space="preserve">
Ils doivent s'engager à avoir un comportement responsable et qui ne représente aucun risque pour la sécurité de l'information.</t>
        </r>
      </text>
    </comment>
    <comment ref="D16" authorId="0" shapeId="0">
      <text>
        <r>
          <rPr>
            <b/>
            <sz val="9"/>
            <color indexed="81"/>
            <rFont val="Tahoma"/>
            <family val="2"/>
          </rPr>
          <t>Règle n°3 de l'Objectif 2 de la PSSI-ES:</t>
        </r>
        <r>
          <rPr>
            <sz val="9"/>
            <color indexed="81"/>
            <rFont val="Tahoma"/>
            <family val="2"/>
          </rPr>
          <t xml:space="preserve">
Les agents qui ont accés à l'information sensible et aux systèmes d'information, doivent  faire, au préalable, l'objet d'enquêtes de sécurité et de moralité, être habilités et signer une charte de confidentialité et de non-divulgation desdites informations. Il doit en être de même pour les prestataires qui interviennent sur les systèmes d'information.
L'habilitation est la garantie que ces personnes peuvent, sans pour elles-mêmes comme pour la collectivité, connaître des informations sensibles.</t>
        </r>
      </text>
    </comment>
    <comment ref="D17" authorId="0" shapeId="0">
      <text>
        <r>
          <rPr>
            <b/>
            <sz val="9"/>
            <color indexed="81"/>
            <rFont val="Tahoma"/>
            <family val="2"/>
          </rPr>
          <t>Règle n°4 de l'Objectif 2 de la PSSI-ES:</t>
        </r>
        <r>
          <rPr>
            <sz val="9"/>
            <color indexed="81"/>
            <rFont val="Tahoma"/>
            <family val="2"/>
          </rPr>
          <t xml:space="preserve">
Les agents, qui ont accés à l'information sensible  et aux systèmes d'information, doivent être informés de leur responsabilités en matière de sécurité et être prévenus des sanctions qui sont prévues en cas de violation de la politique de sécurité de l'organisme (Code pénal: articles 60 à 64 et 363 - loi 61-33 du 15 juin 1961 portant statut général des fonctionnaires: article 14, et tout contrat d'embauche).</t>
        </r>
      </text>
    </comment>
    <comment ref="D18" authorId="0" shapeId="0">
      <text>
        <r>
          <rPr>
            <b/>
            <sz val="9"/>
            <color indexed="81"/>
            <rFont val="Tahoma"/>
            <family val="2"/>
          </rPr>
          <t>Règle n°5 de l'Objectif 2 de la PSSI-ES:</t>
        </r>
        <r>
          <rPr>
            <sz val="9"/>
            <color indexed="81"/>
            <rFont val="Tahoma"/>
            <family val="2"/>
          </rPr>
          <t xml:space="preserve">
Tout personnel utilisateur d'un système d'information, qui constate un événement susceptiblede de dénoter un incident de sécurité informatique, doit le signaler, sans délai, au service compétent.</t>
        </r>
      </text>
    </comment>
    <comment ref="D19" authorId="0" shapeId="0">
      <text>
        <r>
          <rPr>
            <b/>
            <sz val="9"/>
            <color indexed="81"/>
            <rFont val="Tahoma"/>
            <family val="2"/>
          </rPr>
          <t>Règle n°6 de l'Objectif 2 de la PSSI-ES:</t>
        </r>
        <r>
          <rPr>
            <sz val="9"/>
            <color indexed="81"/>
            <rFont val="Tahoma"/>
            <family val="2"/>
          </rPr>
          <t xml:space="preserve">
Les données à caractère personnel doivent être protégées et traitées conforméméent aux dispositions de la loi 2008-12 du 25 janvier 2008 portant sur la protection des données à caractère personnel.</t>
        </r>
      </text>
    </comment>
    <comment ref="D20" authorId="0" shapeId="0">
      <text>
        <r>
          <rPr>
            <b/>
            <sz val="9"/>
            <color indexed="81"/>
            <rFont val="Tahoma"/>
            <family val="2"/>
          </rPr>
          <t>Règle n°1 de l'Objectif 3 de la PSSI-ES:</t>
        </r>
        <r>
          <rPr>
            <sz val="9"/>
            <color indexed="81"/>
            <rFont val="Tahoma"/>
            <family val="2"/>
          </rPr>
          <t xml:space="preserve">
En cas de mouvement, de changement de personnel, ou en cas de rupture de contrat ou de fin de contrat, tous les aspects relatifs à la sécurité de l'information doivent être pris en compte:
- la gestion et la révocation des comptes et des droits d'accés aux systèmes d'information;
- la gestion du contrôle d'accés aux locaux;
- la gestion des équipements mobiles;
- la gestion du principe d'habilitation ainsi que des principes du besoin d'en connaître et d'utiliser.</t>
        </r>
      </text>
    </comment>
    <comment ref="D24" authorId="0" shapeId="0">
      <text>
        <r>
          <rPr>
            <b/>
            <sz val="9"/>
            <color indexed="81"/>
            <rFont val="Tahoma"/>
            <family val="2"/>
          </rPr>
          <t>Règle n°1 de l'objectif 4 de la PSSI-ES:</t>
        </r>
        <r>
          <rPr>
            <sz val="9"/>
            <color indexed="81"/>
            <rFont val="Tahoma"/>
            <family val="2"/>
          </rPr>
          <t xml:space="preserve">
Un programme de sensibilisation et de formation  à la sécurité des systèmes d'information doit être élaboré, revu et régulièrement mis à jour.</t>
        </r>
      </text>
    </comment>
    <comment ref="D25" authorId="0" shapeId="0">
      <text>
        <r>
          <rPr>
            <b/>
            <sz val="9"/>
            <color indexed="81"/>
            <rFont val="Tahoma"/>
            <family val="2"/>
          </rPr>
          <t>Règle n°2 de l'objectif 4 de la PSSI-ES:</t>
        </r>
        <r>
          <rPr>
            <sz val="9"/>
            <color indexed="81"/>
            <rFont val="Tahoma"/>
            <family val="2"/>
          </rPr>
          <t xml:space="preserve">
Ce programme doit être cohérent avec la politique de sécurité de l'organisme.</t>
        </r>
      </text>
    </comment>
    <comment ref="D26" authorId="0" shapeId="0">
      <text>
        <r>
          <rPr>
            <b/>
            <sz val="9"/>
            <color indexed="81"/>
            <rFont val="Tahoma"/>
            <family val="2"/>
          </rPr>
          <t>Règle n°3 de l'objectif 4 de la PSSI-ES:</t>
        </r>
        <r>
          <rPr>
            <sz val="9"/>
            <color indexed="81"/>
            <rFont val="Tahoma"/>
            <family val="2"/>
          </rPr>
          <t xml:space="preserve">
Ce programme doit prendre en compte les différents niveaux de responsabilités des membres de l'organisme.</t>
        </r>
      </text>
    </comment>
    <comment ref="D27" authorId="0" shapeId="0">
      <text>
        <r>
          <rPr>
            <b/>
            <sz val="9"/>
            <color indexed="81"/>
            <rFont val="Tahoma"/>
            <family val="2"/>
          </rPr>
          <t>Règle n°4 de l'objectif 4 de la PSSI-ES:</t>
        </r>
        <r>
          <rPr>
            <sz val="9"/>
            <color indexed="81"/>
            <rFont val="Tahoma"/>
            <family val="2"/>
          </rPr>
          <t xml:space="preserve">
Ce programme doit être mis à jour régulièrement afin de prendre en compte les nouveaux agents et les enseignements tirés des incidents liés à la sécurité de l'information dèjà survenus.</t>
        </r>
      </text>
    </comment>
    <comment ref="D28" authorId="0" shapeId="0">
      <text>
        <r>
          <rPr>
            <b/>
            <sz val="9"/>
            <color indexed="81"/>
            <rFont val="Tahoma"/>
            <family val="2"/>
          </rPr>
          <t>Règle n°5 de l'objectif 4 de la PSSI-ES:</t>
        </r>
        <r>
          <rPr>
            <sz val="9"/>
            <color indexed="81"/>
            <rFont val="Tahoma"/>
            <family val="2"/>
          </rPr>
          <t xml:space="preserve">
Ce programme doit faire apparaître clairement l'engagement de la direction sur la problématique de la sécurité des systèmes d'information.</t>
        </r>
      </text>
    </comment>
    <comment ref="D29" authorId="0" shapeId="0">
      <text>
        <r>
          <rPr>
            <b/>
            <sz val="9"/>
            <color indexed="81"/>
            <rFont val="Tahoma"/>
            <family val="2"/>
          </rPr>
          <t>Règle n°6 de l'objectif 4 de la PSSI-ES:</t>
        </r>
        <r>
          <rPr>
            <sz val="9"/>
            <color indexed="81"/>
            <rFont val="Tahoma"/>
            <family val="2"/>
          </rPr>
          <t xml:space="preserve">
Un programme de formation continue doit être mis en place pour les agents qui sont chargés de veiller à l'application effective de la politique de sécurité, afin qu'ils soient informés sur les menaces et vulnérabilités les plus récentes (veille technologique).</t>
        </r>
      </text>
    </comment>
    <comment ref="D30" authorId="0" shapeId="0">
      <text>
        <r>
          <rPr>
            <b/>
            <sz val="9"/>
            <color indexed="81"/>
            <rFont val="Tahoma"/>
            <family val="2"/>
          </rPr>
          <t>Règle n°1 de l'objectif 5 de la PSSI-ES:</t>
        </r>
        <r>
          <rPr>
            <sz val="9"/>
            <color indexed="81"/>
            <rFont val="Tahoma"/>
            <family val="2"/>
          </rPr>
          <t xml:space="preserve">
Il faut prendre en compte les exigences liées:
- au contrôle d'accés et à la sensibilisation des utilisateurs sur leurs responsabilités;
- à la protection pour ce qui concerne la disponibilité, la confidentialité et l'intégrité de l'information et des systèmes d'information;
- à la journalisation, la surveillance et la détection de fuite de données.</t>
        </r>
      </text>
    </comment>
    <comment ref="D31" authorId="0" shapeId="0">
      <text>
        <r>
          <rPr>
            <b/>
            <sz val="9"/>
            <color indexed="81"/>
            <rFont val="Tahoma"/>
            <charset val="1"/>
          </rPr>
          <t>Règle n°2 de l'objectif 5 de la PSSI-ES:</t>
        </r>
        <r>
          <rPr>
            <sz val="9"/>
            <color indexed="81"/>
            <rFont val="Tahoma"/>
            <charset val="1"/>
          </rPr>
          <t xml:space="preserve">
Sécuriser les locaux utilisés pour le développement de logiciels et appliquer les recommandations relatives à la sécurité du langage choisi, notamment dans les phases de conception, du choix des référentiels, du contrôle des versions et de la correction du code source.</t>
        </r>
      </text>
    </comment>
    <comment ref="D32" authorId="0" shapeId="0">
      <text>
        <r>
          <rPr>
            <b/>
            <sz val="9"/>
            <color indexed="81"/>
            <rFont val="Tahoma"/>
            <charset val="1"/>
          </rPr>
          <t>Règle n°3 de l'objectif 5 de la PSSI-ES:</t>
        </r>
        <r>
          <rPr>
            <sz val="9"/>
            <color indexed="81"/>
            <rFont val="Tahoma"/>
            <charset val="1"/>
          </rPr>
          <t xml:space="preserve">
Appliquer les normes et standards en vigueur sur le développement sécurisé d'applications (ISO, IEC, …).</t>
        </r>
      </text>
    </comment>
    <comment ref="D33" authorId="0" shapeId="0">
      <text>
        <r>
          <rPr>
            <b/>
            <sz val="9"/>
            <color indexed="81"/>
            <rFont val="Tahoma"/>
            <charset val="1"/>
          </rPr>
          <t>Règle n°4 de l'objectif 5 de la PSSI-ES:</t>
        </r>
        <r>
          <rPr>
            <sz val="9"/>
            <color indexed="81"/>
            <rFont val="Tahoma"/>
            <charset val="1"/>
          </rPr>
          <t xml:space="preserve">
En cas d'externalisation du développement de logiciels, le maître d'œuvre doit se conformer aux exigences de sécurité citées supra mais aussi considérer les problémes relatifs aux licences d'utilisation, à la qualité du développement et aux tests de la sécurité à réaliser pendant le développement.</t>
        </r>
      </text>
    </comment>
    <comment ref="D34" authorId="0" shapeId="0">
      <text>
        <r>
          <rPr>
            <b/>
            <sz val="9"/>
            <color indexed="81"/>
            <rFont val="Tahoma"/>
            <charset val="1"/>
          </rPr>
          <t>Règle n°1 de l'objectif 6 de la PSSI-ES:</t>
        </r>
        <r>
          <rPr>
            <sz val="9"/>
            <color indexed="81"/>
            <rFont val="Tahoma"/>
            <charset val="1"/>
          </rPr>
          <t xml:space="preserve">
Procéder à un inventaire précis des actifs de l'organisme afin de les identifier et le mettre à jour.</t>
        </r>
      </text>
    </comment>
    <comment ref="D35" authorId="0" shapeId="0">
      <text>
        <r>
          <rPr>
            <b/>
            <sz val="9"/>
            <color indexed="81"/>
            <rFont val="Tahoma"/>
            <charset val="1"/>
          </rPr>
          <t>Règle n°2 de l'objectif 6 de la PSSI-ES:</t>
        </r>
        <r>
          <rPr>
            <sz val="9"/>
            <color indexed="81"/>
            <rFont val="Tahoma"/>
            <charset val="1"/>
          </rPr>
          <t xml:space="preserve">
Affecter les actifs à des responsables désignés et qui sont chargés d'assurer la sécurité (classification, protection et contrôle d'accés).</t>
        </r>
      </text>
    </comment>
    <comment ref="D36" authorId="0" shapeId="0">
      <text>
        <r>
          <rPr>
            <b/>
            <sz val="9"/>
            <color indexed="81"/>
            <rFont val="Tahoma"/>
            <charset val="1"/>
          </rPr>
          <t>Règle n°3 de l'objectif 6 de la PSSI-ES:</t>
        </r>
        <r>
          <rPr>
            <sz val="9"/>
            <color indexed="81"/>
            <rFont val="Tahoma"/>
            <charset val="1"/>
          </rPr>
          <t xml:space="preserve">
Identifier, documenter, et mettre en œuvre des règles d'utilisation correcte de l'information, des actifs associés à l'information et des moyens de traitement de l'information.</t>
        </r>
      </text>
    </comment>
    <comment ref="D37" authorId="0" shapeId="0">
      <text>
        <r>
          <rPr>
            <b/>
            <sz val="9"/>
            <color indexed="81"/>
            <rFont val="Tahoma"/>
            <charset val="1"/>
          </rPr>
          <t>Règle n°4 de l'objectif 6 de la PSSI-ES:</t>
        </r>
        <r>
          <rPr>
            <sz val="9"/>
            <color indexed="81"/>
            <rFont val="Tahoma"/>
            <charset val="1"/>
          </rPr>
          <t xml:space="preserve">
Veiller à la restitution effective des actifs dans leur totalité, en cas de fin de contrat ou de mission.</t>
        </r>
      </text>
    </comment>
    <comment ref="D38" authorId="0" shapeId="0">
      <text>
        <r>
          <rPr>
            <b/>
            <sz val="9"/>
            <color indexed="81"/>
            <rFont val="Tahoma"/>
            <charset val="1"/>
          </rPr>
          <t>Règle n°5 de l'objectif 6 de la PSSI-ES:</t>
        </r>
        <r>
          <rPr>
            <sz val="9"/>
            <color indexed="81"/>
            <rFont val="Tahoma"/>
            <charset val="1"/>
          </rPr>
          <t xml:space="preserve">
Procéder à une classification des informations suivant leur sansibilité et leur caractère sensible (cf. Instruction présidentielle n° 303/PR du 16 juillet 2003).</t>
        </r>
      </text>
    </comment>
    <comment ref="D39" authorId="0" shapeId="0">
      <text>
        <r>
          <rPr>
            <b/>
            <sz val="9"/>
            <color indexed="81"/>
            <rFont val="Tahoma"/>
            <charset val="1"/>
          </rPr>
          <t>Règle n°6 de l'objectif 6 de la PSSI-ES:</t>
        </r>
        <r>
          <rPr>
            <sz val="9"/>
            <color indexed="81"/>
            <rFont val="Tahoma"/>
            <charset val="1"/>
          </rPr>
          <t xml:space="preserve">
Les informations stockées dans des supports amovibles doivent être protégées contre toute violation, modification ou destruction.</t>
        </r>
      </text>
    </comment>
    <comment ref="D40" authorId="0" shapeId="0">
      <text>
        <r>
          <rPr>
            <b/>
            <sz val="9"/>
            <color indexed="81"/>
            <rFont val="Tahoma"/>
            <charset val="1"/>
          </rPr>
          <t>Règle n°7 de l'objectif 6 de la PSSI-ES:</t>
        </r>
        <r>
          <rPr>
            <sz val="9"/>
            <color indexed="81"/>
            <rFont val="Tahoma"/>
            <charset val="1"/>
          </rPr>
          <t xml:space="preserve">
Pour les matériels qui doivent être mis au rebut, il faut procéder à un effacement sécurisé des données qui y sont stockées tel que défini par l'Intruction présidentielle n° 303/PR du 16 juillet 2003.</t>
        </r>
      </text>
    </comment>
    <comment ref="D41" authorId="0" shapeId="0">
      <text>
        <r>
          <rPr>
            <b/>
            <sz val="9"/>
            <color indexed="81"/>
            <rFont val="Tahoma"/>
            <charset val="1"/>
          </rPr>
          <t>Règle n°1 de l'objectif 7 de la PSSI-ES:</t>
        </r>
        <r>
          <rPr>
            <sz val="9"/>
            <color indexed="81"/>
            <rFont val="Tahoma"/>
            <charset val="1"/>
          </rPr>
          <t xml:space="preserve">
Mettre en place une politique de sécurité applicable aux différents fournisseurs (logistique, finance, informatique, …).</t>
        </r>
      </text>
    </comment>
    <comment ref="D42" authorId="0" shapeId="0">
      <text>
        <r>
          <rPr>
            <b/>
            <sz val="9"/>
            <color indexed="81"/>
            <rFont val="Tahoma"/>
            <charset val="1"/>
          </rPr>
          <t>Règle n°2 de l'objectif 7 de la PSSI-ES:</t>
        </r>
        <r>
          <rPr>
            <sz val="9"/>
            <color indexed="81"/>
            <rFont val="Tahoma"/>
            <charset val="1"/>
          </rPr>
          <t xml:space="preserve">
Mettre en œuvre des procédures permettant de surveiller la conformité aux exigences de sécurité de l'information pour chaque fournisseur.</t>
        </r>
      </text>
    </comment>
    <comment ref="D43" authorId="0" shapeId="0">
      <text>
        <r>
          <rPr>
            <b/>
            <sz val="9"/>
            <color indexed="81"/>
            <rFont val="Tahoma"/>
            <charset val="1"/>
          </rPr>
          <t>Règle n°3 de l'objectif 7 de la PSSI-ES:</t>
        </r>
        <r>
          <rPr>
            <sz val="9"/>
            <color indexed="81"/>
            <rFont val="Tahoma"/>
            <charset val="1"/>
          </rPr>
          <t xml:space="preserve">
Mettre en place un programme de sensibilisation du personnel en contact avec les fournisseurs sur les règles de sécurité applicables à ces derniers ainsi que sur le niveau d'accés aux systèmes d'information.</t>
        </r>
      </text>
    </comment>
    <comment ref="D44" authorId="0" shapeId="0">
      <text>
        <r>
          <rPr>
            <b/>
            <sz val="9"/>
            <color indexed="81"/>
            <rFont val="Tahoma"/>
            <charset val="1"/>
          </rPr>
          <t>Règle n°4 de l'objectif 7 de la PSSI-ES:</t>
        </r>
        <r>
          <rPr>
            <sz val="9"/>
            <color indexed="81"/>
            <rFont val="Tahoma"/>
            <charset val="1"/>
          </rPr>
          <t xml:space="preserve">
Mettre en place une charte de sécurité signée par les différentes parties qui doivent s'engager à en respecter scrupuleusement les clauses.</t>
        </r>
      </text>
    </comment>
    <comment ref="D45" authorId="0" shapeId="0">
      <text>
        <r>
          <rPr>
            <b/>
            <sz val="9"/>
            <color indexed="81"/>
            <rFont val="Tahoma"/>
            <charset val="1"/>
          </rPr>
          <t>Règle n°5 de l'objectif 7 de la PSSI-ES:</t>
        </r>
        <r>
          <rPr>
            <sz val="9"/>
            <color indexed="81"/>
            <rFont val="Tahoma"/>
            <charset val="1"/>
          </rPr>
          <t xml:space="preserve">
Rappeler les exigences légales réglementaires sur les lois relatives à la protection des données à caractère personnel, sur les droits d'auteur et sur la propiété intélectuelles, et veiller à leur respect.</t>
        </r>
      </text>
    </comment>
    <comment ref="D46" authorId="0" shapeId="0">
      <text>
        <r>
          <rPr>
            <b/>
            <sz val="9"/>
            <color indexed="81"/>
            <rFont val="Tahoma"/>
            <charset val="1"/>
          </rPr>
          <t>Règle n°6 de l'objectif 7 de la PSSI-ES:</t>
        </r>
        <r>
          <rPr>
            <sz val="9"/>
            <color indexed="81"/>
            <rFont val="Tahoma"/>
            <charset val="1"/>
          </rPr>
          <t xml:space="preserve">
Mettre en place un point focal qui sera chargé de communiquer les questions de sécurité avec les fournisseurs.</t>
        </r>
      </text>
    </comment>
    <comment ref="D47" authorId="0" shapeId="0">
      <text>
        <r>
          <rPr>
            <b/>
            <sz val="9"/>
            <color indexed="81"/>
            <rFont val="Tahoma"/>
            <charset val="1"/>
          </rPr>
          <t>Règle n°7 de l'objectif 7 de la PSSI-ES:</t>
        </r>
        <r>
          <rPr>
            <sz val="9"/>
            <color indexed="81"/>
            <rFont val="Tahoma"/>
            <charset val="1"/>
          </rPr>
          <t xml:space="preserve">
Tous les intervenants doivent être pris en compte, notamment les sous-traitants qui travaillent pour le compte fournisseurs.</t>
        </r>
      </text>
    </comment>
    <comment ref="D48" authorId="0" shapeId="0">
      <text>
        <r>
          <rPr>
            <b/>
            <sz val="9"/>
            <color indexed="81"/>
            <rFont val="Tahoma"/>
            <charset val="1"/>
          </rPr>
          <t>Règle n°8 de l'objectif 7 de la PSSI-ES:</t>
        </r>
        <r>
          <rPr>
            <sz val="9"/>
            <color indexed="81"/>
            <rFont val="Tahoma"/>
            <charset val="1"/>
          </rPr>
          <t xml:space="preserve">
Les clauses contractuelles entre les fournisseurs et l'entité doivent intégrer toute la chaîne d'approvisionnement informatique: conformité avec les normes relatives à la sécurité des produits informatiques, publication des exigences de sécurité satisfaites par leurs produits et en fournir la preuve.</t>
        </r>
      </text>
    </comment>
    <comment ref="D49" authorId="0" shapeId="0">
      <text>
        <r>
          <rPr>
            <b/>
            <sz val="9"/>
            <color indexed="81"/>
            <rFont val="Tahoma"/>
            <charset val="1"/>
          </rPr>
          <t>Règle n°9 de l'objectif 7 de la PSSI-ES:</t>
        </r>
        <r>
          <rPr>
            <sz val="9"/>
            <color indexed="81"/>
            <rFont val="Tahoma"/>
            <charset val="1"/>
          </rPr>
          <t xml:space="preserve">
Mettre en œuvre des procédures d'audit sur les prestations effectuées par les fournisseurs ainsi que sur la qualité de ces services.</t>
        </r>
      </text>
    </comment>
    <comment ref="D50" authorId="0" shapeId="0">
      <text>
        <r>
          <rPr>
            <b/>
            <sz val="9"/>
            <color indexed="81"/>
            <rFont val="Tahoma"/>
            <charset val="1"/>
          </rPr>
          <t>Règle n°1 de l'objectif 8 de la PSSI-ES:</t>
        </r>
        <r>
          <rPr>
            <sz val="9"/>
            <color indexed="81"/>
            <rFont val="Tahoma"/>
            <charset val="1"/>
          </rPr>
          <t xml:space="preserve">
Tous les centres de données, les salles des serveurs, les salles d'exploitation, les salles de communication, les installations de stockage, les salles de service et les salles des équipements réseau doivent être considérées comme des zones sécurisées.</t>
        </r>
      </text>
    </comment>
    <comment ref="D51" authorId="0" shapeId="0">
      <text>
        <r>
          <rPr>
            <b/>
            <sz val="9"/>
            <color indexed="81"/>
            <rFont val="Tahoma"/>
            <charset val="1"/>
          </rPr>
          <t>Règle n°2 de l'objectif 8 de la PSSI-ES:</t>
        </r>
        <r>
          <rPr>
            <sz val="9"/>
            <color indexed="81"/>
            <rFont val="Tahoma"/>
            <charset val="1"/>
          </rPr>
          <t xml:space="preserve">
L'accés à ces zones ne doit être permis qu'au personnel muni d'une autorisation écrite ou d'un badge délivré par le responsable désigné.
L'accés provisoire peut être autorisé à des tiers (personnel extérieur, autre personnel de l'entité, ...) aprés une autorisation écrite du responsable du responsable désigné et la récupération des téléphones ou appareils et matériels mobiles. Ce personnel doit être accompagné en permanence par au moins une personne autorisée.</t>
        </r>
      </text>
    </comment>
    <comment ref="D52" authorId="0" shapeId="0">
      <text>
        <r>
          <rPr>
            <b/>
            <sz val="9"/>
            <color indexed="81"/>
            <rFont val="Tahoma"/>
            <charset val="1"/>
          </rPr>
          <t>Règle n°3 de l'objectif 8 de la PSSI-ES:</t>
        </r>
        <r>
          <rPr>
            <sz val="9"/>
            <color indexed="81"/>
            <rFont val="Tahoma"/>
            <charset val="1"/>
          </rPr>
          <t xml:space="preserve">
Un registre d'accés doit être tenu à l'entrée de chaque zone sécurisée. Il doit contenir l'identité, le but, la signature, l'heure d'entrée et de sortie de toute personne accédant au site.</t>
        </r>
      </text>
    </comment>
    <comment ref="D53" authorId="0" shapeId="0">
      <text>
        <r>
          <rPr>
            <b/>
            <sz val="9"/>
            <color indexed="81"/>
            <rFont val="Tahoma"/>
            <charset val="1"/>
          </rPr>
          <t>Règle n°4 de l'objectif 8 de la PSSI-ES:</t>
        </r>
        <r>
          <rPr>
            <sz val="9"/>
            <color indexed="81"/>
            <rFont val="Tahoma"/>
            <charset val="1"/>
          </rPr>
          <t xml:space="preserve">
Un agent de sécurité doit être placé à l'entrée de chaque site sensible ; il est chargé des missions suivantes :
- interdiction en permanence de l'accés au personnel non autorisé ;
- inscription au registre d'accés ;
- contôle des bagages à l'entrée et à la sortie ;
- gestion des alarmes de surveilllance ;
- gestiondes appels d'urgence ;
- toute autre tâche de sécurité de son ressort .</t>
        </r>
      </text>
    </comment>
    <comment ref="D54" authorId="0" shapeId="0">
      <text>
        <r>
          <rPr>
            <b/>
            <sz val="9"/>
            <color indexed="81"/>
            <rFont val="Tahoma"/>
            <charset val="1"/>
          </rPr>
          <t>Règle n°5 de l'objectif 8 de la PSSI-ES:</t>
        </r>
        <r>
          <rPr>
            <sz val="9"/>
            <color indexed="81"/>
            <rFont val="Tahoma"/>
            <charset val="1"/>
          </rPr>
          <t xml:space="preserve">
Les zones sécurisées doivent être fermées en dehors des heures de service. Toutes les fenêtres, portes et issues de secours doivent être verrouillées. Tous les conduits de climatisation, élévateurs, …, doivent être munis de grilles métalliques.</t>
        </r>
      </text>
    </comment>
    <comment ref="D55" authorId="0" shapeId="0">
      <text>
        <r>
          <rPr>
            <b/>
            <sz val="9"/>
            <color indexed="81"/>
            <rFont val="Tahoma"/>
            <charset val="1"/>
          </rPr>
          <t>Règle n°6 de l'objectif 8 de la PSSI-ES:</t>
        </r>
        <r>
          <rPr>
            <sz val="9"/>
            <color indexed="81"/>
            <rFont val="Tahoma"/>
            <charset val="1"/>
          </rPr>
          <t xml:space="preserve">
Tous les droits d'accés doivent être immédiatement révoqués en cas de départ à la retraite de l'agent, de démission, de suspension, de mutation ou de congé de longue durée.</t>
        </r>
      </text>
    </comment>
    <comment ref="D56" authorId="0" shapeId="0">
      <text>
        <r>
          <rPr>
            <b/>
            <sz val="9"/>
            <color indexed="81"/>
            <rFont val="Tahoma"/>
            <charset val="1"/>
          </rPr>
          <t>Règle n°7 de l'objectif 8 de la PSSI-ES:</t>
        </r>
        <r>
          <rPr>
            <sz val="9"/>
            <color indexed="81"/>
            <rFont val="Tahoma"/>
            <charset val="1"/>
          </rPr>
          <t xml:space="preserve">
Les enregistrements d'accés doivent être réguliérement sauvegardées et conservées pendant une période déterminée.</t>
        </r>
      </text>
    </comment>
    <comment ref="D57" authorId="0" shapeId="0">
      <text>
        <r>
          <rPr>
            <b/>
            <sz val="9"/>
            <color indexed="81"/>
            <rFont val="Tahoma"/>
            <charset val="1"/>
          </rPr>
          <t>Règle n°8 de l'objectif 8 de la PSSI-ES:</t>
        </r>
        <r>
          <rPr>
            <sz val="9"/>
            <color indexed="81"/>
            <rFont val="Tahoma"/>
            <charset val="1"/>
          </rPr>
          <t xml:space="preserve">
Chaque Agent de Sécurité des Systémes d'Information (ASSI) doit choisir les techniques et les équipements appropriés sur la base des résultats d'une évaluation de risque physique et d'une analyse des coûts de contre-mesures ou des avantages associés.</t>
        </r>
      </text>
    </comment>
    <comment ref="D58" authorId="0" shapeId="0">
      <text>
        <r>
          <rPr>
            <b/>
            <sz val="9"/>
            <color indexed="81"/>
            <rFont val="Tahoma"/>
            <charset val="1"/>
          </rPr>
          <t>Règle n°1 de l'objectif 9 de la PSSI-ES:</t>
        </r>
        <r>
          <rPr>
            <sz val="9"/>
            <color indexed="81"/>
            <rFont val="Tahoma"/>
            <charset val="1"/>
          </rPr>
          <t xml:space="preserve">
L'entrée est autorisée sur présentation de la carte d'accés visiteur. L'identité du visiteur, le but de sa visite, l'heure d'entrée et de sortie ainsi que toute autre information le concernant, doivent être inscrits dans un registre. Il faut authentifier l'identité du visiteur à l'aide d'un moyen approprié.</t>
        </r>
      </text>
    </comment>
    <comment ref="D59" authorId="0" shapeId="0">
      <text>
        <r>
          <rPr>
            <b/>
            <sz val="9"/>
            <color indexed="81"/>
            <rFont val="Tahoma"/>
            <charset val="1"/>
          </rPr>
          <t>Règle n°2 de l'objectif 9 de la PSSI-ES:</t>
        </r>
        <r>
          <rPr>
            <sz val="9"/>
            <color indexed="81"/>
            <rFont val="Tahoma"/>
            <charset val="1"/>
          </rPr>
          <t xml:space="preserve">
Les vistes ne sont pas autorisées en dehors des heures de serice ou de pause.</t>
        </r>
      </text>
    </comment>
    <comment ref="D60" authorId="0" shapeId="0">
      <text>
        <r>
          <rPr>
            <b/>
            <sz val="9"/>
            <color indexed="81"/>
            <rFont val="Tahoma"/>
            <charset val="1"/>
          </rPr>
          <t>Règle n°3 de l'objectif 9 de la PSSI-ES:</t>
        </r>
        <r>
          <rPr>
            <sz val="9"/>
            <color indexed="81"/>
            <rFont val="Tahoma"/>
            <charset val="1"/>
          </rPr>
          <t xml:space="preserve">
Tous les agents doivent porter un moyen d'identification visible; ils doivent immédiatement aviser le personnel de sécurité s'ils rencontrent des visiteurs non accompagnés et toute personne ne portant pas d'identification visible (exemple: port de badge).</t>
        </r>
      </text>
    </comment>
    <comment ref="D61" authorId="0" shapeId="0">
      <text>
        <r>
          <rPr>
            <b/>
            <sz val="9"/>
            <color indexed="81"/>
            <rFont val="Tahoma"/>
            <charset val="1"/>
          </rPr>
          <t>Règle n°4 de l'objectif 9 de la PSSI-ES:</t>
        </r>
        <r>
          <rPr>
            <sz val="9"/>
            <color indexed="81"/>
            <rFont val="Tahoma"/>
            <charset val="1"/>
          </rPr>
          <t xml:space="preserve">
L'accés à la salle de serveurs doit être limité aux seules personnes autorisées.</t>
        </r>
      </text>
    </comment>
    <comment ref="D62" authorId="0" shapeId="0">
      <text>
        <r>
          <rPr>
            <b/>
            <sz val="9"/>
            <color indexed="81"/>
            <rFont val="Tahoma"/>
            <charset val="1"/>
          </rPr>
          <t>Règle n°1 de l'objectif 10 de la PSSI-ES:</t>
        </r>
        <r>
          <rPr>
            <sz val="9"/>
            <color indexed="81"/>
            <rFont val="Tahoma"/>
            <charset val="1"/>
          </rPr>
          <t xml:space="preserve">
Les bâtiments doivent être discrets et ne donner que le minimum d'indications sur leur usage, sans signe évident, à l'extérieur comme à l'intérieur, identifiant la présence d'activités de traitement de l'information.</t>
        </r>
      </text>
    </comment>
    <comment ref="D63" authorId="0" shapeId="0">
      <text>
        <r>
          <rPr>
            <b/>
            <sz val="9"/>
            <color indexed="81"/>
            <rFont val="Tahoma"/>
            <charset val="1"/>
          </rPr>
          <t>Règle n°2 de l'objectif 10 de la PSSI-ES:</t>
        </r>
        <r>
          <rPr>
            <sz val="9"/>
            <color indexed="81"/>
            <rFont val="Tahoma"/>
            <charset val="1"/>
          </rPr>
          <t xml:space="preserve">
Les équipements-clés doivent être installés dans un emplacement non accessible au public. Ils doivent être configurés de manière à empêcher toute fuite d'information sensible, notamment par rayonnement électromagnétique (mise en place de cages de faraday).</t>
        </r>
      </text>
    </comment>
    <comment ref="D64" authorId="0" shapeId="0">
      <text>
        <r>
          <rPr>
            <b/>
            <sz val="9"/>
            <color indexed="81"/>
            <rFont val="Tahoma"/>
            <charset val="1"/>
          </rPr>
          <t>Règle n°3 de l'objectif 10 de la PSSI-ES:</t>
        </r>
        <r>
          <rPr>
            <sz val="9"/>
            <color indexed="81"/>
            <rFont val="Tahoma"/>
            <charset val="1"/>
          </rPr>
          <t xml:space="preserve">
Les répertoires et les annuaires téléphoniques internes, identifiant les moyens de traitement de l'information sensible, ne doivent pas être facilement accessibles sans autorisation.</t>
        </r>
      </text>
    </comment>
    <comment ref="D65" authorId="0" shapeId="0">
      <text>
        <r>
          <rPr>
            <b/>
            <sz val="9"/>
            <color indexed="81"/>
            <rFont val="Tahoma"/>
            <charset val="1"/>
          </rPr>
          <t>Règle n°1 de l'objectif 11 de la PSSI-ES:</t>
        </r>
        <r>
          <rPr>
            <sz val="9"/>
            <color indexed="81"/>
            <rFont val="Tahoma"/>
            <charset val="1"/>
          </rPr>
          <t xml:space="preserve">
Le personnel doit être informé de l'existence de zones sécurisées et qu'il n'y a accés que sur la base des principes du besoin d'en connaître et d'utiliser.</t>
        </r>
      </text>
    </comment>
    <comment ref="D66" authorId="0" shapeId="0">
      <text>
        <r>
          <rPr>
            <b/>
            <sz val="9"/>
            <color indexed="81"/>
            <rFont val="Tahoma"/>
            <charset val="1"/>
          </rPr>
          <t>Règle n°2 de l'objectif 11 de la PSSI-ES:</t>
        </r>
        <r>
          <rPr>
            <sz val="9"/>
            <color indexed="81"/>
            <rFont val="Tahoma"/>
            <charset val="1"/>
          </rPr>
          <t xml:space="preserve">
Le travail sans surveillance dans les zones sécurisées doit être évité pour des raisons de sécurité.</t>
        </r>
      </text>
    </comment>
    <comment ref="D67" authorId="0" shapeId="0">
      <text>
        <r>
          <rPr>
            <b/>
            <sz val="9"/>
            <color indexed="81"/>
            <rFont val="Tahoma"/>
            <charset val="1"/>
          </rPr>
          <t>Règle n°3 de l'objectif 11 de la PSSI-ES:</t>
        </r>
        <r>
          <rPr>
            <sz val="9"/>
            <color indexed="81"/>
            <rFont val="Tahoma"/>
            <charset val="1"/>
          </rPr>
          <t xml:space="preserve">
Les zones sécurisées inoccupées doivent être physiquement verrouillées et contrôlées périodiquement.</t>
        </r>
      </text>
    </comment>
    <comment ref="D68" authorId="0" shapeId="0">
      <text>
        <r>
          <rPr>
            <b/>
            <sz val="9"/>
            <color indexed="81"/>
            <rFont val="Tahoma"/>
            <charset val="1"/>
          </rPr>
          <t>Règle n°4 de l'objectif 11 de la PSSI-ES:</t>
        </r>
        <r>
          <rPr>
            <sz val="9"/>
            <color indexed="81"/>
            <rFont val="Tahoma"/>
            <charset val="1"/>
          </rPr>
          <t xml:space="preserve">
L'utilisation d'équipements photo, vidéo, audio ou d'autres dispositifs tels que les caméras intégrées à des appareils mobiles, doit être interdite, sauf autorisation.</t>
        </r>
      </text>
    </comment>
    <comment ref="D69" authorId="0" shapeId="0">
      <text>
        <r>
          <rPr>
            <b/>
            <sz val="9"/>
            <color indexed="81"/>
            <rFont val="Tahoma"/>
            <charset val="1"/>
          </rPr>
          <t>Règle n°1 de l'objectif 12 de la PSSI-ES:</t>
        </r>
        <r>
          <rPr>
            <sz val="9"/>
            <color indexed="81"/>
            <rFont val="Tahoma"/>
            <charset val="1"/>
          </rPr>
          <t xml:space="preserve">
Désigner la zone d'approvisionnement pour les matières entrantes (accés restreint au personnel de livraison).</t>
        </r>
      </text>
    </comment>
    <comment ref="D70" authorId="0" shapeId="0">
      <text>
        <r>
          <rPr>
            <b/>
            <sz val="9"/>
            <color indexed="81"/>
            <rFont val="Tahoma"/>
            <charset val="1"/>
          </rPr>
          <t>Règle n°2 de l'objectif 12 de la PSSI-ES:</t>
        </r>
        <r>
          <rPr>
            <sz val="9"/>
            <color indexed="81"/>
            <rFont val="Tahoma"/>
            <charset val="1"/>
          </rPr>
          <t xml:space="preserve">
Inspecter les matières entrantes, par des équipements appropriés, pour vérifier la présence éventuelle de substances dangereuses (substances explosives, chimiques, ou autres) avant qu'elles ne quittent la zone de livraison et de chargement.</t>
        </r>
      </text>
    </comment>
    <comment ref="D71" authorId="0" shapeId="0">
      <text>
        <r>
          <rPr>
            <b/>
            <sz val="9"/>
            <color indexed="81"/>
            <rFont val="Tahoma"/>
            <charset val="1"/>
          </rPr>
          <t>Règle n°3 de l'objectif 12 de la PSSI-ES:</t>
        </r>
        <r>
          <rPr>
            <sz val="9"/>
            <color indexed="81"/>
            <rFont val="Tahoma"/>
            <charset val="1"/>
          </rPr>
          <t xml:space="preserve">
Enregistrer les matières entrantes dès leur arrivée sur le site conformément aux procédures d'enregistrement des actifs.</t>
        </r>
      </text>
    </comment>
    <comment ref="D72" authorId="0" shapeId="0">
      <text>
        <r>
          <rPr>
            <b/>
            <sz val="9"/>
            <color indexed="81"/>
            <rFont val="Tahoma"/>
            <charset val="1"/>
          </rPr>
          <t>Règle n°4 de l'objectif 12 de la PSSI-ES:</t>
        </r>
        <r>
          <rPr>
            <sz val="9"/>
            <color indexed="81"/>
            <rFont val="Tahoma"/>
            <charset val="1"/>
          </rPr>
          <t xml:space="preserve">
Toute la comptabilité matière doit être effectuée par les directions chargées des équipements dans les différentes entités.</t>
        </r>
      </text>
    </comment>
    <comment ref="D73" authorId="0" shapeId="0">
      <text>
        <r>
          <rPr>
            <b/>
            <sz val="9"/>
            <color indexed="81"/>
            <rFont val="Tahoma"/>
            <charset val="1"/>
          </rPr>
          <t>Règle n°1 de l'objectif 13 de la PSSI-ES:</t>
        </r>
        <r>
          <rPr>
            <sz val="9"/>
            <color indexed="81"/>
            <rFont val="Tahoma"/>
            <charset val="1"/>
          </rPr>
          <t xml:space="preserve">
Les installations sensibles doivent être équipées de systèmes d'alarme périodiquement contrôlés.</t>
        </r>
      </text>
    </comment>
    <comment ref="D74" authorId="0" shapeId="0">
      <text>
        <r>
          <rPr>
            <b/>
            <sz val="9"/>
            <color indexed="81"/>
            <rFont val="Tahoma"/>
            <charset val="1"/>
          </rPr>
          <t>Règle n°2 de l'objectif 13 de la PSSI-ES:</t>
        </r>
        <r>
          <rPr>
            <sz val="9"/>
            <color indexed="81"/>
            <rFont val="Tahoma"/>
            <charset val="1"/>
          </rPr>
          <t xml:space="preserve">
Tout le matériel doit être installé dans les salles sécurisées. Les portes et les fenêtres ne doivent pas être des moyens d'accés ou de connexion au matériel, de l'extérieur de la zone sécurisée. Des issues de secours doivent être prévues dans tous les sites.</t>
        </r>
      </text>
    </comment>
    <comment ref="D75" authorId="0" shapeId="0">
      <text>
        <r>
          <rPr>
            <b/>
            <sz val="9"/>
            <color indexed="81"/>
            <rFont val="Tahoma"/>
            <charset val="1"/>
          </rPr>
          <t>Règle n°3 de l'objectif 13 de la PSSI-ES:</t>
        </r>
        <r>
          <rPr>
            <sz val="9"/>
            <color indexed="81"/>
            <rFont val="Tahoma"/>
            <charset val="1"/>
          </rPr>
          <t xml:space="preserve">
Dans tous les sites sensibles, des dispositifs de détection et de lutte contre l'incendie tels que les détecteurs de fumée et les extincteurs, doivent être installés, contrôlés testés et régulièrement. </t>
        </r>
      </text>
    </comment>
    <comment ref="D76" authorId="0" shapeId="0">
      <text>
        <r>
          <rPr>
            <b/>
            <sz val="9"/>
            <color indexed="81"/>
            <rFont val="Tahoma"/>
            <charset val="1"/>
          </rPr>
          <t>Règle n°4 de l'objectif 13 de la PSSI-ES:</t>
        </r>
        <r>
          <rPr>
            <sz val="9"/>
            <color indexed="81"/>
            <rFont val="Tahoma"/>
            <charset val="1"/>
          </rPr>
          <t xml:space="preserve">
Les sites sensibles doivent être en briques réfractaires et ne doivent contenir aucun matériel inflammable tel que des meubles en bois, des rideaux ou des tapis.</t>
        </r>
      </text>
    </comment>
    <comment ref="D77" authorId="0" shapeId="0">
      <text>
        <r>
          <rPr>
            <b/>
            <sz val="9"/>
            <color indexed="81"/>
            <rFont val="Tahoma"/>
            <charset val="1"/>
          </rPr>
          <t>Règle n°5 de l'objectif 13 de la PSSI-ES:</t>
        </r>
        <r>
          <rPr>
            <sz val="9"/>
            <color indexed="81"/>
            <rFont val="Tahoma"/>
            <charset val="1"/>
          </rPr>
          <t xml:space="preserve">
Il faut utiliser les spécifications techniques des fabricants des matériels électriques et se conformer aux normes de sécurité électrique des sociètés locales prestataires d'électricité pour empêcher les incendies.</t>
        </r>
      </text>
    </comment>
    <comment ref="D78" authorId="0" shapeId="0">
      <text>
        <r>
          <rPr>
            <b/>
            <sz val="9"/>
            <color indexed="81"/>
            <rFont val="Tahoma"/>
            <charset val="1"/>
          </rPr>
          <t>Règle n°6 de l'objectif 13 de la PSSI-ES:</t>
        </r>
        <r>
          <rPr>
            <sz val="9"/>
            <color indexed="81"/>
            <rFont val="Tahoma"/>
            <charset val="1"/>
          </rPr>
          <t xml:space="preserve">
Il faut faire inspecter et tester régulièrement les installations électriques pour s'assurer de leur bon fonctionnement (systèmes d'éclairage, interrupteurs, câbles électriques, générateurs de secours, …).</t>
        </r>
      </text>
    </comment>
    <comment ref="D79" authorId="0" shapeId="0">
      <text>
        <r>
          <rPr>
            <b/>
            <sz val="9"/>
            <color indexed="81"/>
            <rFont val="Tahoma"/>
            <charset val="1"/>
          </rPr>
          <t>Règle n°7 de l'objectif 13 de la PSSI-ES:</t>
        </r>
        <r>
          <rPr>
            <sz val="9"/>
            <color indexed="81"/>
            <rFont val="Tahoma"/>
            <charset val="1"/>
          </rPr>
          <t xml:space="preserve">
Une alimentation électrique d'urgence doit être sauvegardée par un générateur de secours.</t>
        </r>
      </text>
    </comment>
    <comment ref="D80" authorId="0" shapeId="0">
      <text>
        <r>
          <rPr>
            <b/>
            <sz val="9"/>
            <color indexed="81"/>
            <rFont val="Tahoma"/>
            <charset val="1"/>
          </rPr>
          <t>Règle n°8 de l'objectif 13 de la PSSI-ES:</t>
        </r>
        <r>
          <rPr>
            <sz val="9"/>
            <color indexed="81"/>
            <rFont val="Tahoma"/>
            <charset val="1"/>
          </rPr>
          <t xml:space="preserve">
Tous les équipements sensibles doivent disposer d'une alimentation électrique permanente.</t>
        </r>
      </text>
    </comment>
    <comment ref="D81" authorId="0" shapeId="0">
      <text>
        <r>
          <rPr>
            <b/>
            <sz val="9"/>
            <color indexed="81"/>
            <rFont val="Tahoma"/>
            <charset val="1"/>
          </rPr>
          <t>Règle n°9 de l'objectif 13 de la PSSI-ES:</t>
        </r>
        <r>
          <rPr>
            <sz val="9"/>
            <color indexed="81"/>
            <rFont val="Tahoma"/>
            <charset val="1"/>
          </rPr>
          <t xml:space="preserve">
Le matériel doit être installé sur un support surélevé. Des sytèmes de détection de fuite d'eau doivent être installés dans les sites sensibles.</t>
        </r>
      </text>
    </comment>
    <comment ref="D82" authorId="0" shapeId="0">
      <text>
        <r>
          <rPr>
            <b/>
            <sz val="9"/>
            <color indexed="81"/>
            <rFont val="Tahoma"/>
            <charset val="1"/>
          </rPr>
          <t>Règle n°10 de l'objectif 13 de la PSSI-ES:</t>
        </r>
        <r>
          <rPr>
            <sz val="9"/>
            <color indexed="81"/>
            <rFont val="Tahoma"/>
            <charset val="1"/>
          </rPr>
          <t xml:space="preserve">
Des systèmes de climatisation, de ventilation, d'alimentation en gaz et d'évacuation des eaux usées doivent être installés, entretenus et vérifiés régulièrement pour empêcher d'éventuels endommagements des actifs et l'interruption des activités de l'entité. Des appareils de mesure de l'humidité et de la température doivent être prévus.</t>
        </r>
      </text>
    </comment>
    <comment ref="D83" authorId="0" shapeId="0">
      <text>
        <r>
          <rPr>
            <b/>
            <sz val="9"/>
            <color indexed="81"/>
            <rFont val="Tahoma"/>
            <charset val="1"/>
          </rPr>
          <t>Règle n°11 de l'objectif 13 de la PSSI-ES:</t>
        </r>
        <r>
          <rPr>
            <sz val="9"/>
            <color indexed="81"/>
            <rFont val="Tahoma"/>
            <charset val="1"/>
          </rPr>
          <t xml:space="preserve">
Les sites de reprise sur sinistre et de stockage de données doivent être installés à des endroits très éloignés du site principal.</t>
        </r>
      </text>
    </comment>
    <comment ref="D84" authorId="0" shapeId="0">
      <text>
        <r>
          <rPr>
            <b/>
            <sz val="9"/>
            <color indexed="81"/>
            <rFont val="Tahoma"/>
            <charset val="1"/>
          </rPr>
          <t>Règle n°12 de l'objectif 13 de la PSSI-ES:</t>
        </r>
        <r>
          <rPr>
            <sz val="9"/>
            <color indexed="81"/>
            <rFont val="Tahoma"/>
            <charset val="1"/>
          </rPr>
          <t xml:space="preserve">
Le matériel ou le support de stockage défectueux et les pièces de rechanges, mis au rebut, doivent être stockés dans une pièce séparée qui doit être en permanence verrouillée.</t>
        </r>
      </text>
    </comment>
    <comment ref="D85" authorId="0" shapeId="0">
      <text>
        <r>
          <rPr>
            <b/>
            <sz val="9"/>
            <color indexed="81"/>
            <rFont val="Tahoma"/>
            <charset val="1"/>
          </rPr>
          <t>Règle n°13 de l'obje:ctif 13 de la PSSI-ES:</t>
        </r>
        <r>
          <rPr>
            <sz val="9"/>
            <color indexed="81"/>
            <rFont val="Tahoma"/>
            <charset val="1"/>
          </rPr>
          <t xml:space="preserve">
La salle d'équipements et les racks (système de baie métallique aux dimensions standardisées permettant de monter divers modules électroniques les uns au-dessus des autres) ne doivent comporter aucun signe écrit décrivant leurs noms, leurs buts, les diagrammes de réseau, les numéros de ports, les adresses IP, etc.</t>
        </r>
      </text>
    </comment>
    <comment ref="D86" authorId="0" shapeId="0">
      <text>
        <r>
          <rPr>
            <b/>
            <sz val="9"/>
            <color indexed="81"/>
            <rFont val="Tahoma"/>
            <charset val="1"/>
          </rPr>
          <t>Règle n°14 de l'objectif 13 de la PSSI-ES:</t>
        </r>
        <r>
          <rPr>
            <sz val="9"/>
            <color indexed="81"/>
            <rFont val="Tahoma"/>
            <charset val="1"/>
          </rPr>
          <t xml:space="preserve">
Les équipements doivent être nettoyés régulièrement pour éviter notamment la poussière.</t>
        </r>
      </text>
    </comment>
    <comment ref="D87" authorId="0" shapeId="0">
      <text>
        <r>
          <rPr>
            <b/>
            <sz val="9"/>
            <color indexed="81"/>
            <rFont val="Tahoma"/>
            <charset val="1"/>
          </rPr>
          <t>Règle n°15 de l'objectif 13 de la PSSI-ES:</t>
        </r>
        <r>
          <rPr>
            <sz val="9"/>
            <color indexed="81"/>
            <rFont val="Tahoma"/>
            <charset val="1"/>
          </rPr>
          <t xml:space="preserve">
Il doit être strictement interdit d'effectuer des activités autres que celles prévues dans les salles abritant des équipements sensibles.</t>
        </r>
      </text>
    </comment>
    <comment ref="D88" authorId="0" shapeId="0">
      <text>
        <r>
          <rPr>
            <b/>
            <sz val="9"/>
            <color indexed="81"/>
            <rFont val="Tahoma"/>
            <charset val="1"/>
          </rPr>
          <t>Règle n°16 de l'objectif 13 de la PSSI-ES:</t>
        </r>
        <r>
          <rPr>
            <sz val="9"/>
            <color indexed="81"/>
            <rFont val="Tahoma"/>
            <charset val="1"/>
          </rPr>
          <t xml:space="preserve">
Il doit être interdit strictementde manger, de boire et de fumer à l'intérieur de la zone sécurisée.</t>
        </r>
      </text>
    </comment>
    <comment ref="D89" authorId="0" shapeId="0">
      <text>
        <r>
          <rPr>
            <b/>
            <sz val="9"/>
            <color indexed="81"/>
            <rFont val="Tahoma"/>
            <charset val="1"/>
          </rPr>
          <t>Règle n°1 de l'objectif 14 de la PSSI-ES:</t>
        </r>
        <r>
          <rPr>
            <sz val="9"/>
            <color indexed="81"/>
            <rFont val="Tahoma"/>
            <charset val="1"/>
          </rPr>
          <t xml:space="preserve">
Les lignes électriques et les lignes de télécommunication branchées aux systèmes d'information doivent être enterrées autant que faire se peut, par mesure de sécurité. </t>
        </r>
      </text>
    </comment>
    <comment ref="D90" authorId="0" shapeId="0">
      <text>
        <r>
          <rPr>
            <b/>
            <sz val="9"/>
            <color indexed="81"/>
            <rFont val="Tahoma"/>
            <charset val="1"/>
          </rPr>
          <t>Règle n°2 de l'objectif 14 de la PSSI-ES:</t>
        </r>
        <r>
          <rPr>
            <sz val="9"/>
            <color indexed="81"/>
            <rFont val="Tahoma"/>
            <charset val="1"/>
          </rPr>
          <t xml:space="preserve">
Les câbles électriques doivent être séparés des câbles de télécommunication pour empêcher les interférences.</t>
        </r>
      </text>
    </comment>
    <comment ref="D91" authorId="0" shapeId="0">
      <text>
        <r>
          <rPr>
            <b/>
            <sz val="9"/>
            <color indexed="81"/>
            <rFont val="Tahoma"/>
            <charset val="1"/>
          </rPr>
          <t>Règle n°14 de l'objectif 3 de la PSSI-ES:</t>
        </r>
        <r>
          <rPr>
            <sz val="9"/>
            <color indexed="81"/>
            <rFont val="Tahoma"/>
            <charset val="1"/>
          </rPr>
          <t xml:space="preserve">
Tous les câbles de télécommunication doivent être fiables et installés dans des conduits. Des câbles redondants doivent être installés pour assurer une reprise rapide des services.</t>
        </r>
      </text>
    </comment>
    <comment ref="D92" authorId="0" shapeId="0">
      <text>
        <r>
          <rPr>
            <b/>
            <sz val="9"/>
            <color indexed="81"/>
            <rFont val="Tahoma"/>
            <charset val="1"/>
          </rPr>
          <t>Règle n°4 de l'objectif 14 de la PSSI-ES:</t>
        </r>
        <r>
          <rPr>
            <sz val="9"/>
            <color indexed="81"/>
            <rFont val="Tahoma"/>
            <charset val="1"/>
          </rPr>
          <t xml:space="preserve">
Les câbles électriques doivent être installés dans des conduits appropriés.</t>
        </r>
      </text>
    </comment>
    <comment ref="D93" authorId="0" shapeId="0">
      <text>
        <r>
          <rPr>
            <b/>
            <sz val="9"/>
            <color indexed="81"/>
            <rFont val="Tahoma"/>
            <charset val="1"/>
          </rPr>
          <t>Règle n°5 de l'objectif 14 de la PSSI-ES:</t>
        </r>
        <r>
          <rPr>
            <sz val="9"/>
            <color indexed="81"/>
            <rFont val="Tahoma"/>
            <charset val="1"/>
          </rPr>
          <t xml:space="preserve">
Les panneaux de brassage et les salles des câbles ddoivent être isolés des zones d'accueil du public avec un accés contrôlé.</t>
        </r>
      </text>
    </comment>
    <comment ref="D94" authorId="0" shapeId="0">
      <text>
        <r>
          <rPr>
            <b/>
            <sz val="9"/>
            <color indexed="81"/>
            <rFont val="Tahoma"/>
            <charset val="1"/>
          </rPr>
          <t>Règle n°6 de l'objectif 14 dela PSSI-ES:</t>
        </r>
        <r>
          <rPr>
            <sz val="9"/>
            <color indexed="81"/>
            <rFont val="Tahoma"/>
            <charset val="1"/>
          </rPr>
          <t xml:space="preserve">
Les panneaux de répartition électrique ainsi que les chambres de câblage doivent être strictement contrôlés et l'accés limité au personnel autorisé.</t>
        </r>
      </text>
    </comment>
    <comment ref="D95" authorId="0" shapeId="0">
      <text>
        <r>
          <rPr>
            <b/>
            <sz val="9"/>
            <color indexed="81"/>
            <rFont val="Tahoma"/>
            <charset val="1"/>
          </rPr>
          <t>Règle n°7 de l'objectif 14 de la PSSI-ES:</t>
        </r>
        <r>
          <rPr>
            <sz val="9"/>
            <color indexed="81"/>
            <rFont val="Tahoma"/>
            <charset val="1"/>
          </rPr>
          <t xml:space="preserve">
Tous les sites sensibles doivent être équipés de paratonnerres et de parafoudres pour partager respectivement les bâtiments et les matériels.</t>
        </r>
      </text>
    </comment>
    <comment ref="D96" authorId="0" shapeId="0">
      <text>
        <r>
          <rPr>
            <b/>
            <sz val="9"/>
            <color indexed="81"/>
            <rFont val="Tahoma"/>
            <charset val="1"/>
          </rPr>
          <t>Règle n°1 de l'objectif 15 de la PSSI-ES:</t>
        </r>
        <r>
          <rPr>
            <sz val="9"/>
            <color indexed="81"/>
            <rFont val="Tahoma"/>
            <charset val="1"/>
          </rPr>
          <t xml:space="preserve">
Seul le personnel autorisé doit effectuer les service de maintenance.</t>
        </r>
      </text>
    </comment>
    <comment ref="D97" authorId="0" shapeId="0">
      <text>
        <r>
          <rPr>
            <b/>
            <sz val="9"/>
            <color indexed="81"/>
            <rFont val="Tahoma"/>
            <charset val="1"/>
          </rPr>
          <t>Règle n°2 de l'objectif 15 de la PSSI-ES:</t>
        </r>
        <r>
          <rPr>
            <sz val="9"/>
            <color indexed="81"/>
            <rFont val="Tahoma"/>
            <charset val="1"/>
          </rPr>
          <t xml:space="preserve">
Les unités de maintenance doivent établir un contrat avec les fournisseurs accrédités, immédiatement après la mise en service du matériel.</t>
        </r>
      </text>
    </comment>
    <comment ref="D98" authorId="0" shapeId="0">
      <text>
        <r>
          <rPr>
            <b/>
            <sz val="9"/>
            <color indexed="81"/>
            <rFont val="Tahoma"/>
            <charset val="1"/>
          </rPr>
          <t>Règle n°3 de l'objectif 15 de la PSSI-ES:</t>
        </r>
        <r>
          <rPr>
            <sz val="9"/>
            <color indexed="81"/>
            <rFont val="Tahoma"/>
            <charset val="1"/>
          </rPr>
          <t xml:space="preserve">
Les clauses du contrat doivent tenir compte des intérêts de l'organisme. Elles doivent préciser la qualité de service, la disponibilité, le temps de réponse, les politiques de rechange, les modalités de paiement, etc. Le responsable de l'entité doit approuver le contrat.</t>
        </r>
      </text>
    </comment>
    <comment ref="D99" authorId="0" shapeId="0">
      <text>
        <r>
          <rPr>
            <b/>
            <sz val="9"/>
            <color indexed="81"/>
            <rFont val="Tahoma"/>
            <charset val="1"/>
          </rPr>
          <t>Règle n°4 de l'objectif 15 de la PSSI-ES:</t>
        </r>
        <r>
          <rPr>
            <sz val="9"/>
            <color indexed="81"/>
            <rFont val="Tahoma"/>
            <charset val="1"/>
          </rPr>
          <t xml:space="preserve">
Les unités de maintenance doivent ouvrir un registre pour la traçabilité de leur travail, des paiements effectués, de la qualité, de la performance et de l'expiration du contrat.</t>
        </r>
      </text>
    </comment>
    <comment ref="D100" authorId="0" shapeId="0">
      <text>
        <r>
          <rPr>
            <b/>
            <sz val="9"/>
            <color indexed="81"/>
            <rFont val="Tahoma"/>
            <charset val="1"/>
          </rPr>
          <t>Règle n°5 de l'objectif 15 de la PSSI-ES:</t>
        </r>
        <r>
          <rPr>
            <sz val="9"/>
            <color indexed="81"/>
            <rFont val="Tahoma"/>
            <charset val="1"/>
          </rPr>
          <t xml:space="preserve">
Le travail effectué par les fournisseurs doit être approuvé, notamment par les administrateurs systèmes, réseaux et de bases de données; ils doivent tenir un registre, à ce sujet.</t>
        </r>
      </text>
    </comment>
    <comment ref="D101" authorId="0" shapeId="0">
      <text>
        <r>
          <rPr>
            <b/>
            <sz val="9"/>
            <color indexed="81"/>
            <rFont val="Tahoma"/>
            <charset val="1"/>
          </rPr>
          <t>Règle n°6 de l'objectif 15 de la PSSI-ES:</t>
        </r>
        <r>
          <rPr>
            <sz val="9"/>
            <color indexed="81"/>
            <rFont val="Tahoma"/>
            <charset val="1"/>
          </rPr>
          <t xml:space="preserve">
Les activités de maintenance doivent être effectuées sous une surveillance étroite et adéquate des ASSI. En cas d'intervention d'un prestataire, ils doivent toujours être présents et veiller à ce qu'aucun fichier ou programme de données ne soit pas copié.</t>
        </r>
      </text>
    </comment>
    <comment ref="D102" authorId="0" shapeId="0">
      <text>
        <r>
          <rPr>
            <b/>
            <sz val="9"/>
            <color indexed="81"/>
            <rFont val="Tahoma"/>
            <charset val="1"/>
          </rPr>
          <t>Règle n°7 de l'objectif 15 de la PSSI-ES:</t>
        </r>
        <r>
          <rPr>
            <sz val="9"/>
            <color indexed="81"/>
            <rFont val="Tahoma"/>
            <charset val="1"/>
          </rPr>
          <t xml:space="preserve">
Les dossiers de maintenance doivent être conservés pour suivi.</t>
        </r>
      </text>
    </comment>
    <comment ref="D103" authorId="0" shapeId="0">
      <text>
        <r>
          <rPr>
            <b/>
            <sz val="9"/>
            <color indexed="81"/>
            <rFont val="Tahoma"/>
            <charset val="1"/>
          </rPr>
          <t>Règle n°8 de l'objectif 15 de la PSSI-ES:</t>
        </r>
        <r>
          <rPr>
            <sz val="9"/>
            <color indexed="81"/>
            <rFont val="Tahoma"/>
            <charset val="1"/>
          </rPr>
          <t xml:space="preserve">
En cas de remise d'un équipement pour réparation, les données qui y sont contenues doivent être sauvegardées dans d'autres supports et être supprimées de manière sécurisée.</t>
        </r>
      </text>
    </comment>
    <comment ref="D104" authorId="0" shapeId="0">
      <text>
        <r>
          <rPr>
            <b/>
            <sz val="9"/>
            <color indexed="81"/>
            <rFont val="Tahoma"/>
            <charset val="1"/>
          </rPr>
          <t>Règle n°1 de l'objectif 16 de la PSSI-ES:</t>
        </r>
        <r>
          <rPr>
            <sz val="9"/>
            <color indexed="81"/>
            <rFont val="Tahoma"/>
            <charset val="1"/>
          </rPr>
          <t xml:space="preserve">
Les supports amovibles de stockage de données sensibles tels que les disques durs, les disquettes, les bandes magnétiques, les CDROM, les DVD, les Blu-ray, les clés USB, les cartes SD, les cartes à puces, …, doivent être conservésdans un coffre ou une armoire au même titre que les documents et correspondances sensibles sur support papier.</t>
        </r>
      </text>
    </comment>
    <comment ref="D105" authorId="0" shapeId="0">
      <text>
        <r>
          <rPr>
            <b/>
            <sz val="9"/>
            <color indexed="81"/>
            <rFont val="Tahoma"/>
            <charset val="1"/>
          </rPr>
          <t>Règle n°2 de l'objectif 16 de la PSSI-ES:</t>
        </r>
        <r>
          <rPr>
            <sz val="9"/>
            <color indexed="81"/>
            <rFont val="Tahoma"/>
            <charset val="1"/>
          </rPr>
          <t xml:space="preserve">
Après les heures de travail ou en l'absence des utilisateurs, les clefs des locaux, des coffres et des armoires doivent être gardées dans un endroit sûr accessible aux seules personnes autorisées. Toute sortie de clés doit être contrôlée, et les personnes autorisées doivent être désignées par l'autorité responsable.</t>
        </r>
      </text>
    </comment>
    <comment ref="D106" authorId="0" shapeId="0">
      <text>
        <r>
          <rPr>
            <b/>
            <sz val="9"/>
            <color indexed="81"/>
            <rFont val="Tahoma"/>
            <charset val="1"/>
          </rPr>
          <t>Règle n°3 de l'objectif 16 de la PSSI-ES:</t>
        </r>
        <r>
          <rPr>
            <sz val="9"/>
            <color indexed="81"/>
            <rFont val="Tahoma"/>
            <charset val="1"/>
          </rPr>
          <t xml:space="preserve">
Les fichiers contenant des informations classifiées et qui sont périmées doivent être effacés. Cette destruction ne doit pas être uniquement logique mais elle doit être accompagnée d'un effacement physique pour prévenir toute possibilité de lecture.</t>
        </r>
      </text>
    </comment>
    <comment ref="D107" authorId="0" shapeId="0">
      <text>
        <r>
          <rPr>
            <b/>
            <sz val="9"/>
            <color indexed="81"/>
            <rFont val="Tahoma"/>
            <charset val="1"/>
          </rPr>
          <t>Règle n°4 de l'objectif 16 de la PSSI-ES:</t>
        </r>
        <r>
          <rPr>
            <sz val="9"/>
            <color indexed="81"/>
            <rFont val="Tahoma"/>
            <charset val="1"/>
          </rPr>
          <t xml:space="preserve">
Les documents contenant des informations sensibles ou classifiées doivent être immédiatement retirés des imprimantes, des photocopieuses, des scanneurs, des appareils de télécopie après leur utilisation.</t>
        </r>
      </text>
    </comment>
    <comment ref="D108" authorId="0" shapeId="0">
      <text>
        <r>
          <rPr>
            <b/>
            <sz val="9"/>
            <color indexed="81"/>
            <rFont val="Tahoma"/>
            <charset val="1"/>
          </rPr>
          <t>Règle n°5 de l'objectif 16 de la PSSI-ES:</t>
        </r>
        <r>
          <rPr>
            <sz val="9"/>
            <color indexed="81"/>
            <rFont val="Tahoma"/>
            <charset val="1"/>
          </rPr>
          <t xml:space="preserve">
En l'absence de leurs utilisateurs, les ordinateurs et les terminaux doivent être déconnectés ou protègés par un verrouillage automatique (délai court) de l'écran ou du clavier contrôlé par un mot de passe ou un autre mécanisme d'authentification.</t>
        </r>
      </text>
    </comment>
    <comment ref="D109" authorId="0" shapeId="0">
      <text>
        <r>
          <rPr>
            <b/>
            <sz val="9"/>
            <color indexed="81"/>
            <rFont val="Tahoma"/>
            <charset val="1"/>
          </rPr>
          <t>Règle n°6 de l'objectif 16 de la PSSI-ES:</t>
        </r>
        <r>
          <rPr>
            <sz val="9"/>
            <color indexed="81"/>
            <rFont val="Tahoma"/>
            <charset val="1"/>
          </rPr>
          <t xml:space="preserve">
L'utilisation non autorisée des photocopieurs et autres appareils de reproduction (par exemple les scanneurs ou les appareils photo numériques) doit être strictement interdite.</t>
        </r>
      </text>
    </comment>
    <comment ref="D110" authorId="0" shapeId="0">
      <text>
        <r>
          <rPr>
            <b/>
            <sz val="9"/>
            <color indexed="81"/>
            <rFont val="Tahoma"/>
            <charset val="1"/>
          </rPr>
          <t>Règle n°7 de l'objectif 16 de la PSSI-ES:</t>
        </r>
        <r>
          <rPr>
            <sz val="9"/>
            <color indexed="81"/>
            <rFont val="Tahoma"/>
            <charset val="1"/>
          </rPr>
          <t xml:space="preserve">
Il faut utiliser des imprimantes dotées d'une fonction d'idenditification par code personnel, afin que seules les personnes ayant initiés une tâche d'impression puissent récupérer les documents imprimés et uniquement lorsqu'elles se trouvent à proximité de l'imprimante.</t>
        </r>
      </text>
    </comment>
    <comment ref="D111" authorId="0" shapeId="0">
      <text>
        <r>
          <rPr>
            <b/>
            <sz val="9"/>
            <color indexed="81"/>
            <rFont val="Tahoma"/>
            <charset val="1"/>
          </rPr>
          <t>Règle n°1 de l'objectif 17 de la PSSI-ES:</t>
        </r>
        <r>
          <rPr>
            <sz val="9"/>
            <color indexed="81"/>
            <rFont val="Tahoma"/>
            <charset val="1"/>
          </rPr>
          <t xml:space="preserve">
Spécifier les mesures de sécurité pour les applications métier.</t>
        </r>
      </text>
    </comment>
    <comment ref="D112" authorId="0" shapeId="0">
      <text>
        <r>
          <rPr>
            <b/>
            <sz val="9"/>
            <color indexed="81"/>
            <rFont val="Tahoma"/>
            <charset val="1"/>
          </rPr>
          <t>Règle n°2 de l'objectif 17 de la PSSI-ES:</t>
        </r>
        <r>
          <rPr>
            <sz val="9"/>
            <color indexed="81"/>
            <rFont val="Tahoma"/>
            <charset val="1"/>
          </rPr>
          <t xml:space="preserve">
Appliquer le principe du besoin d'en connaître : "Nul ne peut, du seul fait de son grade ou de son titre, avoir accés aux informations sensibles s'il n'est pas habilité et s'il n'a pas besoin d'en connaître pour réaliser ses tâches (différentes tâches ou fonctions impliquent des besoins d'en connaître différents, d'où des profils d'accés différents)".</t>
        </r>
      </text>
    </comment>
    <comment ref="D113" authorId="0" shapeId="0">
      <text>
        <r>
          <rPr>
            <b/>
            <sz val="9"/>
            <color indexed="81"/>
            <rFont val="Tahoma"/>
            <charset val="1"/>
          </rPr>
          <t>Règle n°3 de l'objectif 17 de la PSSI-ES:</t>
        </r>
        <r>
          <rPr>
            <sz val="9"/>
            <color indexed="81"/>
            <rFont val="Tahoma"/>
            <charset val="1"/>
          </rPr>
          <t xml:space="preserve">
Appliquer le principe du besoin d'utiliser : " Nul ne peut, du seul fait de son grade ou de son titre, avoir accés aux moyens de traitement des informations sensibles s'il n'est pas habilité ou s'il n'a pas besoin de les utiliser pour accomplir son travail (matériels informatiques, applications, procédures, salles) ".</t>
        </r>
      </text>
    </comment>
    <comment ref="D114" authorId="0" shapeId="0">
      <text>
        <r>
          <rPr>
            <b/>
            <sz val="9"/>
            <color indexed="81"/>
            <rFont val="Tahoma"/>
            <charset val="1"/>
          </rPr>
          <t>Règle n°4 de l'objectif 17 de la PSSI-ES:</t>
        </r>
        <r>
          <rPr>
            <sz val="9"/>
            <color indexed="81"/>
            <rFont val="Tahoma"/>
            <charset val="1"/>
          </rPr>
          <t xml:space="preserve">
Effectuer un cloisonnement des rôles pour le contrôle des accés.</t>
        </r>
      </text>
    </comment>
    <comment ref="D115" authorId="0" shapeId="0">
      <text>
        <r>
          <rPr>
            <b/>
            <sz val="9"/>
            <color indexed="81"/>
            <rFont val="Tahoma"/>
            <charset val="1"/>
          </rPr>
          <t>Règle n°5 de l'objectif 17 de la PSSI-ES:</t>
        </r>
        <r>
          <rPr>
            <sz val="9"/>
            <color indexed="81"/>
            <rFont val="Tahoma"/>
            <charset val="1"/>
          </rPr>
          <t xml:space="preserve">
Mettre à jour régulièrement les droits d'accés attribués aux utilisateurs.</t>
        </r>
      </text>
    </comment>
    <comment ref="D116" authorId="0" shapeId="0">
      <text>
        <r>
          <rPr>
            <b/>
            <sz val="9"/>
            <color indexed="81"/>
            <rFont val="Tahoma"/>
            <charset val="1"/>
          </rPr>
          <t>Règle n°6 de l'objectif 17 de la PSSI-ES:</t>
        </r>
        <r>
          <rPr>
            <sz val="9"/>
            <color indexed="81"/>
            <rFont val="Tahoma"/>
            <charset val="1"/>
          </rPr>
          <t xml:space="preserve">
Revoir régulièrement les privilèges et les droits d'accés en cas de changement de poste detravail.</t>
        </r>
      </text>
    </comment>
    <comment ref="D117" authorId="0" shapeId="0">
      <text>
        <r>
          <rPr>
            <b/>
            <sz val="9"/>
            <color indexed="81"/>
            <rFont val="Tahoma"/>
            <charset val="1"/>
          </rPr>
          <t>Règle n°1 de l'objectif 18 de la PSSI-ES:</t>
        </r>
        <r>
          <rPr>
            <sz val="9"/>
            <color indexed="81"/>
            <rFont val="Tahoma"/>
            <charset val="1"/>
          </rPr>
          <t xml:space="preserve">
Un programme permettant de contrôler l'accés aux fonctions d'application système doit être mis en place.</t>
        </r>
      </text>
    </comment>
    <comment ref="D118" authorId="0" shapeId="0">
      <text>
        <r>
          <rPr>
            <b/>
            <sz val="9"/>
            <color indexed="81"/>
            <rFont val="Tahoma"/>
            <charset val="1"/>
          </rPr>
          <t>Règle n°2 de l'objectif 18 de la PSSI-ES:</t>
        </r>
        <r>
          <rPr>
            <sz val="9"/>
            <color indexed="81"/>
            <rFont val="Tahoma"/>
            <charset val="1"/>
          </rPr>
          <t xml:space="preserve">
Les droits d'accés des utilisateurs doivent être contrôlés (lecture, écriture, suppression, …).</t>
        </r>
      </text>
    </comment>
    <comment ref="D119" authorId="0" shapeId="0">
      <text>
        <r>
          <rPr>
            <b/>
            <sz val="9"/>
            <color indexed="81"/>
            <rFont val="Tahoma"/>
            <charset val="1"/>
          </rPr>
          <t>Règle n°3 de l'objectif 18 de la PSSI-ES:</t>
        </r>
        <r>
          <rPr>
            <sz val="9"/>
            <color indexed="81"/>
            <rFont val="Tahoma"/>
            <charset val="1"/>
          </rPr>
          <t xml:space="preserve">
Il faut restreindre l'accés aux applications par un mécanisme de connexion sécurisée.</t>
        </r>
      </text>
    </comment>
    <comment ref="D120" authorId="0" shapeId="0">
      <text>
        <r>
          <rPr>
            <b/>
            <sz val="9"/>
            <color indexed="81"/>
            <rFont val="Tahoma"/>
            <charset val="1"/>
          </rPr>
          <t>Règle n°4 de l'objectif 18 de la PSSI-ES:</t>
        </r>
        <r>
          <rPr>
            <sz val="9"/>
            <color indexed="81"/>
            <rFont val="Tahoma"/>
            <charset val="1"/>
          </rPr>
          <t xml:space="preserve">
Une technologie d'authentification forte doit être utilisée lorsque les données sont classifiées.</t>
        </r>
      </text>
    </comment>
    <comment ref="D121" authorId="0" shapeId="0">
      <text>
        <r>
          <rPr>
            <b/>
            <sz val="9"/>
            <color indexed="81"/>
            <rFont val="Tahoma"/>
            <charset val="1"/>
          </rPr>
          <t>Règle n°5 de l'objectif 18 de la PSSI-ES:</t>
        </r>
        <r>
          <rPr>
            <sz val="9"/>
            <color indexed="81"/>
            <rFont val="Tahoma"/>
            <charset val="1"/>
          </rPr>
          <t xml:space="preserve">
Il faut limiter le nombre de connexions non autorisées aux applications.</t>
        </r>
      </text>
    </comment>
    <comment ref="D122" authorId="0" shapeId="0">
      <text>
        <r>
          <rPr>
            <b/>
            <sz val="9"/>
            <color indexed="81"/>
            <rFont val="Tahoma"/>
            <charset val="1"/>
          </rPr>
          <t>Règle n°6 de l'objectif 18 de la PSSI-ES:</t>
        </r>
        <r>
          <rPr>
            <sz val="9"/>
            <color indexed="81"/>
            <rFont val="Tahoma"/>
            <charset val="1"/>
          </rPr>
          <t xml:space="preserve">
Il ne faut pas afficher d'informations qui peuvent fournir des indications lors d'une tentative de connexion non autorisée.</t>
        </r>
      </text>
    </comment>
    <comment ref="D123" authorId="0" shapeId="0">
      <text>
        <r>
          <rPr>
            <b/>
            <sz val="9"/>
            <color indexed="81"/>
            <rFont val="Tahoma"/>
            <charset val="1"/>
          </rPr>
          <t>Règle n°7 de l'objectif 18 de la PSSI-ES:</t>
        </r>
        <r>
          <rPr>
            <sz val="9"/>
            <color indexed="81"/>
            <rFont val="Tahoma"/>
            <charset val="1"/>
          </rPr>
          <t xml:space="preserve">
Les mots de passe par défaut doivent être changés impérativement.</t>
        </r>
      </text>
    </comment>
    <comment ref="D124" authorId="0" shapeId="0">
      <text>
        <r>
          <rPr>
            <b/>
            <sz val="9"/>
            <color indexed="81"/>
            <rFont val="Tahoma"/>
            <charset val="1"/>
          </rPr>
          <t>Règle n°8 de l'objectif 18 de la PSSI-ES:</t>
        </r>
        <r>
          <rPr>
            <sz val="9"/>
            <color indexed="81"/>
            <rFont val="Tahoma"/>
            <charset val="1"/>
          </rPr>
          <t xml:space="preserve">
Il faut mettre en place un système de contrôle des tentatives de connexion automatique et fermer les sessions inactives au bout d'un certain temps d'inactivité. Toutes les tentatives de connexion doivent être journalisées.</t>
        </r>
      </text>
    </comment>
    <comment ref="D125" authorId="0" shapeId="0">
      <text>
        <r>
          <rPr>
            <b/>
            <sz val="9"/>
            <color indexed="81"/>
            <rFont val="Tahoma"/>
            <charset val="1"/>
          </rPr>
          <t>Règle n°9 de l'objectif 18 de la PSSI-ES:</t>
        </r>
        <r>
          <rPr>
            <sz val="9"/>
            <color indexed="81"/>
            <rFont val="Tahoma"/>
            <charset val="1"/>
          </rPr>
          <t xml:space="preserve">
Les mots de passe doivent être robustes. Ils ne doivent pas être transmis en clair. Il faut les changer régulièrement suivant une périodicité définie.</t>
        </r>
      </text>
    </comment>
    <comment ref="D126" authorId="0" shapeId="0">
      <text>
        <r>
          <rPr>
            <b/>
            <sz val="9"/>
            <color indexed="81"/>
            <rFont val="Tahoma"/>
            <charset val="1"/>
          </rPr>
          <t>Règle n°10 de l'objectif 18 de la PSSI-ES:</t>
        </r>
        <r>
          <rPr>
            <sz val="9"/>
            <color indexed="81"/>
            <rFont val="Tahoma"/>
            <charset val="1"/>
          </rPr>
          <t xml:space="preserve">
Il faut prévenir rigoureusement et interdire formellement l'installation de logiciels sans l'autorisation de l'Agent de la Sécurité des Systèmes d'Information (ASSI).</t>
        </r>
      </text>
    </comment>
    <comment ref="D127" authorId="0" shapeId="0">
      <text>
        <r>
          <rPr>
            <b/>
            <sz val="9"/>
            <color indexed="81"/>
            <rFont val="Tahoma"/>
            <charset val="1"/>
          </rPr>
          <t>Règle n°11 de l'objectif 18 de la PSSI-ES:</t>
        </r>
        <r>
          <rPr>
            <sz val="9"/>
            <color indexed="81"/>
            <rFont val="Tahoma"/>
            <charset val="1"/>
          </rPr>
          <t xml:space="preserve">
Les applications ou utilitaires non indispensables doivent être désinstallées.</t>
        </r>
      </text>
    </comment>
    <comment ref="D128" authorId="0" shapeId="0">
      <text>
        <r>
          <rPr>
            <b/>
            <sz val="9"/>
            <color indexed="81"/>
            <rFont val="Tahoma"/>
            <charset val="1"/>
          </rPr>
          <t>Règle n°12 de l'objectif 18 de la PSSI-ES:</t>
        </r>
        <r>
          <rPr>
            <sz val="9"/>
            <color indexed="81"/>
            <rFont val="Tahoma"/>
            <charset val="1"/>
          </rPr>
          <t xml:space="preserve">
L'accés au code source des applications doit être contrôlé afin d'en assurer l'intégrité.</t>
        </r>
      </text>
    </comment>
    <comment ref="D129" authorId="0" shapeId="0">
      <text>
        <r>
          <rPr>
            <b/>
            <sz val="9"/>
            <color indexed="81"/>
            <rFont val="Tahoma"/>
            <charset val="1"/>
          </rPr>
          <t>Règle n°1 de l'objectif 19 de la PSSI-ES:</t>
        </r>
        <r>
          <rPr>
            <sz val="9"/>
            <color indexed="81"/>
            <rFont val="Tahoma"/>
            <charset val="1"/>
          </rPr>
          <t xml:space="preserve">
Il faut mettre en place une politique d'accés aux réseaux de l'entité, qui précise les exigences d'authentification des utilisateurs.</t>
        </r>
      </text>
    </comment>
    <comment ref="D130" authorId="0" shapeId="0">
      <text>
        <r>
          <rPr>
            <b/>
            <sz val="9"/>
            <color indexed="81"/>
            <rFont val="Tahoma"/>
            <charset val="1"/>
          </rPr>
          <t>Règle n°2 de l'objectif 19 de la PSSI-ES:</t>
        </r>
        <r>
          <rPr>
            <sz val="9"/>
            <color indexed="81"/>
            <rFont val="Tahoma"/>
            <charset val="1"/>
          </rPr>
          <t xml:space="preserve">
Il faut définir les responsabilités et les procédures de gestion des équiepements réseau.</t>
        </r>
      </text>
    </comment>
    <comment ref="D131" authorId="0" shapeId="0">
      <text>
        <r>
          <rPr>
            <b/>
            <sz val="9"/>
            <color indexed="81"/>
            <rFont val="Tahoma"/>
            <charset val="1"/>
          </rPr>
          <t>Règle n°3 de l'objectif 19 de la PSSI-ES:</t>
        </r>
        <r>
          <rPr>
            <sz val="9"/>
            <color indexed="81"/>
            <rFont val="Tahoma"/>
            <charset val="1"/>
          </rPr>
          <t xml:space="preserve">
Les moyens de transmission de l'information doivent être conformes à la législation en vigueur.</t>
        </r>
      </text>
    </comment>
    <comment ref="D132" authorId="0" shapeId="0">
      <text>
        <r>
          <rPr>
            <b/>
            <sz val="9"/>
            <color indexed="81"/>
            <rFont val="Tahoma"/>
            <charset val="1"/>
          </rPr>
          <t>Règle n°4 de l'objectif 19 de la PSSI-ES:</t>
        </r>
        <r>
          <rPr>
            <sz val="9"/>
            <color indexed="81"/>
            <rFont val="Tahoma"/>
            <charset val="1"/>
          </rPr>
          <t xml:space="preserve">
Il faut mettre en place un mécanisme de surveillance et de journalisation de toutes les activités dans le réseau.</t>
        </r>
      </text>
    </comment>
    <comment ref="D133" authorId="0" shapeId="0">
      <text>
        <r>
          <rPr>
            <b/>
            <sz val="9"/>
            <color indexed="81"/>
            <rFont val="Tahoma"/>
            <charset val="1"/>
          </rPr>
          <t>Règle n°5 de l'objectif 19 de la PSSI-ES:</t>
        </r>
        <r>
          <rPr>
            <sz val="9"/>
            <color indexed="81"/>
            <rFont val="Tahoma"/>
            <charset val="1"/>
          </rPr>
          <t xml:space="preserve">
Les données transmises via les réseaux publics doivent être protègées selon leur niveau de classification. Il faut utiliser les réseaux de l'Etat, autant que faire se peut, pour transmettre des données hors de l'entité.</t>
        </r>
      </text>
    </comment>
    <comment ref="D134" authorId="0" shapeId="0">
      <text>
        <r>
          <rPr>
            <b/>
            <sz val="9"/>
            <color indexed="81"/>
            <rFont val="Tahoma"/>
            <charset val="1"/>
          </rPr>
          <t>Règle n°6 de l'objectif 19 de la PSSI-ES:</t>
        </r>
        <r>
          <rPr>
            <sz val="9"/>
            <color indexed="81"/>
            <rFont val="Tahoma"/>
            <charset val="1"/>
          </rPr>
          <t xml:space="preserve">
Les services de réseau doivent, en accord avec le fournisseur, être sécurisés par des fonctions de sécurité: l'authetification, l'intégrité, le chiffrement, la non répudiation et les contrôles de connexion de réseau.</t>
        </r>
      </text>
    </comment>
    <comment ref="D135" authorId="0" shapeId="0">
      <text>
        <r>
          <rPr>
            <b/>
            <sz val="9"/>
            <color indexed="81"/>
            <rFont val="Tahoma"/>
            <charset val="1"/>
          </rPr>
          <t>Règle n°7 de l'objectif 19 de la PSSI-ES:</t>
        </r>
        <r>
          <rPr>
            <sz val="9"/>
            <color indexed="81"/>
            <rFont val="Tahoma"/>
            <charset val="1"/>
          </rPr>
          <t xml:space="preserve">
Le déploiement de réseaux sans fil doit faire l'objet d'une analyse de risques spécifiques. Les protections intrinséques étant insuffisantes, des mesures complémentaires, validées par le HFD concerné, doivent être prises dans le cadre de la défense en profondeur.
En particulier, une segmentation du réseau doit être mise en place de façon à limiter, à un périmètre déterminé, les conséquences d'une intrusion depuis la voie radio. A défaut de mise en oeuvre de mesures spécifiques, le déploiement de réseaux sans fil, sur des systèmes d'information manipulant des données sensibles, est proscrit.</t>
        </r>
      </text>
    </comment>
    <comment ref="D136" authorId="0" shapeId="0">
      <text>
        <r>
          <rPr>
            <b/>
            <sz val="9"/>
            <color indexed="81"/>
            <rFont val="Tahoma"/>
            <charset val="1"/>
          </rPr>
          <t>Règle n°8 de l'objectif 19 de la PSSI-ES:</t>
        </r>
        <r>
          <rPr>
            <sz val="9"/>
            <color indexed="81"/>
            <rFont val="Tahoma"/>
            <charset val="1"/>
          </rPr>
          <t xml:space="preserve">
Il faut effectuer un cloisonnement, physique et/ou logique des réseaux informatiques, suivant un carrière bien défini pour séparer les réseaux : par service administratif, par niveau de sécurité, etc.</t>
        </r>
      </text>
    </comment>
    <comment ref="D137" authorId="0" shapeId="0">
      <text>
        <r>
          <rPr>
            <b/>
            <sz val="9"/>
            <color indexed="81"/>
            <rFont val="Tahoma"/>
            <charset val="1"/>
          </rPr>
          <t>Règle n°9 de l'objectif 19 de la PSSI-ES:</t>
        </r>
        <r>
          <rPr>
            <sz val="9"/>
            <color indexed="81"/>
            <rFont val="Tahoma"/>
            <charset val="1"/>
          </rPr>
          <t xml:space="preserve">
Dans le cas d'une interconnexion avec un autre organisme ou lors de la mutualisation des moyens de traitement de l'information, il faut effectuer une analyse des risques afin de protéger les systèmes contenant des informations sensibles :
 </t>
        </r>
      </text>
    </comment>
    <comment ref="D138" authorId="0" shapeId="0">
      <text>
        <r>
          <rPr>
            <b/>
            <sz val="9"/>
            <color indexed="81"/>
            <rFont val="Tahoma"/>
            <family val="2"/>
          </rPr>
          <t>Règle n°9.1 de l'objectif 19 de la PSSI-ES:</t>
        </r>
        <r>
          <rPr>
            <sz val="9"/>
            <color indexed="81"/>
            <rFont val="Tahoma"/>
            <family val="2"/>
          </rPr>
          <t xml:space="preserve">
 Il faut choisir des algorithmes de chiffrement labellisés par la Commission nationale de cryptologie.
</t>
        </r>
      </text>
    </comment>
    <comment ref="D139" authorId="0" shapeId="0">
      <text>
        <r>
          <rPr>
            <b/>
            <sz val="9"/>
            <color indexed="81"/>
            <rFont val="Tahoma"/>
            <family val="2"/>
          </rPr>
          <t>Règle n°9.1 de l'objectif 19 de la PSSI-ES:</t>
        </r>
        <r>
          <rPr>
            <sz val="9"/>
            <color indexed="81"/>
            <rFont val="Tahoma"/>
            <family val="2"/>
          </rPr>
          <t xml:space="preserve">
Il faut sensibiliser le personnel sur les risques de divulgation des informations classifiées.</t>
        </r>
      </text>
    </comment>
    <comment ref="D140" authorId="0" shapeId="0">
      <text>
        <r>
          <rPr>
            <b/>
            <sz val="9"/>
            <color indexed="81"/>
            <rFont val="Tahoma"/>
            <family val="2"/>
          </rPr>
          <t>Règle n°9.3 de l'objectif 19 de la PSSI-ES:</t>
        </r>
        <r>
          <rPr>
            <sz val="9"/>
            <color indexed="81"/>
            <rFont val="Tahoma"/>
            <family val="2"/>
          </rPr>
          <t xml:space="preserve">
Il faut sensibiliser le personnel sur les dangers, au plan de la sécurité, de l'utilisation des appareils indiscrets, comme le téléphone et la télécopie, pour échanger des informations sensibles. Il faut choisir en lieu et place, des téléphones et des fax chiffrés sous réserve des dispositions de la loi n°2008-41 du 20 août 2008 sur la cryptologie.</t>
        </r>
      </text>
    </comment>
    <comment ref="D141" authorId="0" shapeId="0">
      <text>
        <r>
          <rPr>
            <b/>
            <sz val="9"/>
            <color indexed="81"/>
            <rFont val="Tahoma"/>
            <family val="2"/>
          </rPr>
          <t>Règle n°9.4 de l'objectif 19 de la PSSI-ES:</t>
        </r>
        <r>
          <rPr>
            <sz val="9"/>
            <color indexed="81"/>
            <rFont val="Tahoma"/>
            <family val="2"/>
          </rPr>
          <t xml:space="preserve">
Les données transmises par le biais d'équipements électroniques doivent respecter la législation sur les transactions électroniques et les différents décrets d'application.</t>
        </r>
      </text>
    </comment>
    <comment ref="D142" authorId="0" shapeId="0">
      <text>
        <r>
          <rPr>
            <b/>
            <sz val="9"/>
            <color indexed="81"/>
            <rFont val="Tahoma"/>
            <family val="2"/>
          </rPr>
          <t>Règle n°9.5 de l'objectif 19 de la PSSI-ES:</t>
        </r>
        <r>
          <rPr>
            <sz val="9"/>
            <color indexed="81"/>
            <rFont val="Tahoma"/>
            <family val="2"/>
          </rPr>
          <t xml:space="preserve">
Il faut mettre en place un système d'authentification forte et un chiffrement pour sécuriser la messagerie électronique de l'entité.</t>
        </r>
      </text>
    </comment>
    <comment ref="D143" authorId="0" shapeId="0">
      <text>
        <r>
          <rPr>
            <b/>
            <sz val="9"/>
            <color indexed="81"/>
            <rFont val="Tahoma"/>
            <family val="2"/>
          </rPr>
          <t>Règle n°9.6 de l'objectif 19 de la PSSI-ES:</t>
        </r>
        <r>
          <rPr>
            <sz val="9"/>
            <color indexed="81"/>
            <rFont val="Tahoma"/>
            <family val="2"/>
          </rPr>
          <t xml:space="preserve">
Il faut assurer la disponibilité et la fiabilité de la messagerie électronique.</t>
        </r>
      </text>
    </comment>
    <comment ref="D144" authorId="0" shapeId="0">
      <text>
        <r>
          <rPr>
            <b/>
            <sz val="9"/>
            <color indexed="81"/>
            <rFont val="Tahoma"/>
            <family val="2"/>
          </rPr>
          <t>Règle n°9.7 de l'objectif 19 de la PSSI-ES:</t>
        </r>
        <r>
          <rPr>
            <sz val="9"/>
            <color indexed="81"/>
            <rFont val="Tahoma"/>
            <family val="2"/>
          </rPr>
          <t xml:space="preserve">
Chiffrer une ou plusieurs parties des disques durs des systèmes d'information contenant les informations sensibles.</t>
        </r>
      </text>
    </comment>
    <comment ref="D145" authorId="0" shapeId="0">
      <text>
        <r>
          <rPr>
            <b/>
            <sz val="9"/>
            <color indexed="81"/>
            <rFont val="Tahoma"/>
            <family val="2"/>
          </rPr>
          <t>Règle n°9.8 de l'objectif 19 de la PSSI-ES:</t>
        </r>
        <r>
          <rPr>
            <sz val="9"/>
            <color indexed="81"/>
            <rFont val="Tahoma"/>
            <family val="2"/>
          </rPr>
          <t xml:space="preserve">
Lorsque le matériel ou le système d'information est mis hors service, en plus de l'effacement sécurisé des disques, l'intégralité de ces disques doit être chiffrée pour réduire le risque de divulgation de l'information sensible.</t>
        </r>
      </text>
    </comment>
    <comment ref="D146" authorId="0" shapeId="0">
      <text>
        <r>
          <rPr>
            <b/>
            <sz val="9"/>
            <color indexed="81"/>
            <rFont val="Tahoma"/>
            <family val="2"/>
          </rPr>
          <t>Règle n°9.9 de l'objectif 19 de la PSSI-ES:</t>
        </r>
        <r>
          <rPr>
            <sz val="9"/>
            <color indexed="81"/>
            <rFont val="Tahoma"/>
            <family val="2"/>
          </rPr>
          <t xml:space="preserve">
Il faut utiliser les moyens d'effacement sécurisé des données contenues dans les disques dur labellisés par la Commission nationale de cryptologie.</t>
        </r>
      </text>
    </comment>
    <comment ref="D147" authorId="0" shapeId="0">
      <text>
        <r>
          <rPr>
            <b/>
            <sz val="9"/>
            <color indexed="81"/>
            <rFont val="Tahoma"/>
            <family val="2"/>
          </rPr>
          <t>Règle n°9.10 de l'objectif 19 de la PSSI-ES:</t>
        </r>
        <r>
          <rPr>
            <sz val="9"/>
            <color indexed="81"/>
            <rFont val="Tahoma"/>
            <family val="2"/>
          </rPr>
          <t xml:space="preserve">
Il faut se conformer à la règle </t>
        </r>
        <r>
          <rPr>
            <b/>
            <sz val="9"/>
            <color indexed="81"/>
            <rFont val="Tahoma"/>
            <family val="2"/>
          </rPr>
          <t xml:space="preserve">19-9.1 </t>
        </r>
        <r>
          <rPr>
            <sz val="9"/>
            <color indexed="81"/>
            <rFont val="Tahoma"/>
            <family val="2"/>
          </rPr>
          <t>pour le choix des algorithmes de chiffrement.</t>
        </r>
      </text>
    </comment>
    <comment ref="D148" authorId="0" shapeId="0">
      <text>
        <r>
          <rPr>
            <b/>
            <sz val="9"/>
            <color indexed="81"/>
            <rFont val="Tahoma"/>
            <family val="2"/>
          </rPr>
          <t>Règle n°9.11 de l'objectif 19 de la PSSI-ES:</t>
        </r>
        <r>
          <rPr>
            <sz val="9"/>
            <color indexed="81"/>
            <rFont val="Tahoma"/>
            <family val="2"/>
          </rPr>
          <t xml:space="preserve">
Il faut choisir des longueurs de chiffrement conformes aux recommandations de la Commission nationale de cryptologie.</t>
        </r>
      </text>
    </comment>
    <comment ref="D149" authorId="0" shapeId="0">
      <text>
        <r>
          <rPr>
            <b/>
            <sz val="9"/>
            <color indexed="81"/>
            <rFont val="Tahoma"/>
            <family val="2"/>
          </rPr>
          <t>Règle n°9.12 de l'objectif 19 de la PSSI-ES:</t>
        </r>
        <r>
          <rPr>
            <sz val="9"/>
            <color indexed="81"/>
            <rFont val="Tahoma"/>
            <family val="2"/>
          </rPr>
          <t xml:space="preserve">
Il faut mettre en œuvre une politique rigoureuse de gestion de clefs de chiffrement afin d'en assurer la protection, sans faille, durant tout leur cycle de vie.</t>
        </r>
      </text>
    </comment>
    <comment ref="D150" authorId="0" shapeId="0">
      <text>
        <r>
          <rPr>
            <b/>
            <sz val="9"/>
            <color indexed="81"/>
            <rFont val="Tahoma"/>
            <family val="2"/>
          </rPr>
          <t>Règle n°9.13 de l'objectif de la PSSI-ES:</t>
        </r>
        <r>
          <rPr>
            <sz val="9"/>
            <color indexed="81"/>
            <rFont val="Tahoma"/>
            <family val="2"/>
          </rPr>
          <t xml:space="preserve">
Il faut former les utilisateurs à l'emploi correct des matériels et des logiciels de chiffrement.</t>
        </r>
      </text>
    </comment>
    <comment ref="D151" authorId="0" shapeId="0">
      <text>
        <r>
          <rPr>
            <b/>
            <sz val="9"/>
            <color indexed="81"/>
            <rFont val="Tahoma"/>
            <family val="2"/>
          </rPr>
          <t>Règle n°1 de l'objectif 20 de la PSSI-ES:</t>
        </r>
        <r>
          <rPr>
            <sz val="9"/>
            <color indexed="81"/>
            <rFont val="Tahoma"/>
            <family val="2"/>
          </rPr>
          <t xml:space="preserve">
Des procédures bien documentées doivent être établies pour l'installation et la configuration des systèmes.</t>
        </r>
      </text>
    </comment>
    <comment ref="D152" authorId="0" shapeId="0">
      <text>
        <r>
          <rPr>
            <b/>
            <sz val="9"/>
            <color indexed="81"/>
            <rFont val="Tahoma"/>
            <family val="2"/>
          </rPr>
          <t>Règle n°2 de l'objectif 20 de la PSSI-ES:</t>
        </r>
        <r>
          <rPr>
            <sz val="9"/>
            <color indexed="81"/>
            <rFont val="Tahoma"/>
            <family val="2"/>
          </rPr>
          <t xml:space="preserve">
Une procédure bien définie de redémarrage et de récupération de chaque système, en cas de défaillance, doit être définie et appliquée.</t>
        </r>
      </text>
    </comment>
    <comment ref="D153" authorId="0" shapeId="0">
      <text>
        <r>
          <rPr>
            <b/>
            <sz val="9"/>
            <color indexed="81"/>
            <rFont val="Tahoma"/>
            <family val="2"/>
          </rPr>
          <t>Règle n°3 de l'objectif 20 de la PSSI-ES:</t>
        </r>
        <r>
          <rPr>
            <sz val="9"/>
            <color indexed="81"/>
            <rFont val="Tahoma"/>
            <family val="2"/>
          </rPr>
          <t xml:space="preserve">
Une procédure bien documentée de sauvegarde et de maintenance, pour chaque système, doit être définie et appliquée.</t>
        </r>
      </text>
    </comment>
    <comment ref="D154" authorId="0" shapeId="0">
      <text>
        <r>
          <rPr>
            <b/>
            <sz val="9"/>
            <color indexed="81"/>
            <rFont val="Tahoma"/>
            <family val="2"/>
          </rPr>
          <t>Règle n°4 de l'objectif de la PSSI-ES:</t>
        </r>
        <r>
          <rPr>
            <sz val="9"/>
            <color indexed="81"/>
            <rFont val="Tahoma"/>
            <family val="2"/>
          </rPr>
          <t xml:space="preserve">
Les contacts du support technique doivent être disponibles et tenus à jour, pour faire face notamment aux difficultés d'exploitation.</t>
        </r>
      </text>
    </comment>
    <comment ref="D155" authorId="0" shapeId="0">
      <text>
        <r>
          <rPr>
            <b/>
            <sz val="9"/>
            <color indexed="81"/>
            <rFont val="Tahoma"/>
            <family val="2"/>
          </rPr>
          <t>Règle n°5 de l'objectif 20 de la PSSI-ES:</t>
        </r>
        <r>
          <rPr>
            <sz val="9"/>
            <color indexed="81"/>
            <rFont val="Tahoma"/>
            <family val="2"/>
          </rPr>
          <t xml:space="preserve">
Les normes de sécurité de l'équipement doivent être documentées et suivies.</t>
        </r>
      </text>
    </comment>
    <comment ref="D156" authorId="0" shapeId="0">
      <text>
        <r>
          <rPr>
            <b/>
            <sz val="9"/>
            <color indexed="81"/>
            <rFont val="Tahoma"/>
            <family val="2"/>
          </rPr>
          <t>Règle n°6 de l'objectif 20 de la PSSI-ES:</t>
        </r>
        <r>
          <rPr>
            <sz val="9"/>
            <color indexed="81"/>
            <rFont val="Tahoma"/>
            <family val="2"/>
          </rPr>
          <t xml:space="preserve">
L'installation de logiciels n'ayant aucun rapports avec les activités de l'entité doit être prohibée.</t>
        </r>
      </text>
    </comment>
    <comment ref="D157" authorId="0" shapeId="0">
      <text>
        <r>
          <rPr>
            <b/>
            <sz val="9"/>
            <color indexed="81"/>
            <rFont val="Tahoma"/>
            <family val="2"/>
          </rPr>
          <t>Règle n°7 de l'objectif 20 de la PSSI-ES:</t>
        </r>
        <r>
          <rPr>
            <sz val="9"/>
            <color indexed="81"/>
            <rFont val="Tahoma"/>
            <family val="2"/>
          </rPr>
          <t xml:space="preserve">
L'utilisation de logiciels non autorisés, et sans une licence authentique, doit être strictement interdite.</t>
        </r>
      </text>
    </comment>
    <comment ref="D158" authorId="0" shapeId="0">
      <text>
        <r>
          <rPr>
            <b/>
            <sz val="9"/>
            <color indexed="81"/>
            <rFont val="Tahoma"/>
            <family val="2"/>
          </rPr>
          <t>Règle n°8 de l'objectif 20 de la PSSI-ES:</t>
        </r>
        <r>
          <rPr>
            <sz val="9"/>
            <color indexed="81"/>
            <rFont val="Tahoma"/>
            <family val="2"/>
          </rPr>
          <t xml:space="preserve">
Les procédures d'exploitation doivent être régulièrement auditées, contrôlées et mises à jour.</t>
        </r>
      </text>
    </comment>
    <comment ref="D159" authorId="0" shapeId="0">
      <text>
        <r>
          <rPr>
            <b/>
            <sz val="9"/>
            <color indexed="81"/>
            <rFont val="Tahoma"/>
            <family val="2"/>
          </rPr>
          <t>Règle n°1 de l'objectif 21 de la PSSI-ES:</t>
        </r>
        <r>
          <rPr>
            <sz val="9"/>
            <color indexed="81"/>
            <rFont val="Tahoma"/>
            <family val="2"/>
          </rPr>
          <t xml:space="preserve">
Il faut identifier et consigner les changements significatifs.</t>
        </r>
      </text>
    </comment>
    <comment ref="D160" authorId="0" shapeId="0">
      <text>
        <r>
          <rPr>
            <b/>
            <sz val="9"/>
            <color indexed="81"/>
            <rFont val="Tahoma"/>
            <family val="2"/>
          </rPr>
          <t>Règle n°2 de l'objectif 21 de la PSSI-ES:</t>
        </r>
        <r>
          <rPr>
            <sz val="9"/>
            <color indexed="81"/>
            <rFont val="Tahoma"/>
            <family val="2"/>
          </rPr>
          <t xml:space="preserve">
Il faut planifier les changements et la phase de test.</t>
        </r>
      </text>
    </comment>
    <comment ref="D161" authorId="0" shapeId="0">
      <text>
        <r>
          <rPr>
            <b/>
            <sz val="9"/>
            <color indexed="81"/>
            <rFont val="Tahoma"/>
            <family val="2"/>
          </rPr>
          <t>Règle n°3 de l'objectif 21 de la PSSI-ES:</t>
        </r>
        <r>
          <rPr>
            <sz val="9"/>
            <color indexed="81"/>
            <rFont val="Tahoma"/>
            <family val="2"/>
          </rPr>
          <t xml:space="preserve">
Il faut apprécier les incidences potentielles de ces changements sur la sécurité de l'information.</t>
        </r>
      </text>
    </comment>
    <comment ref="D162" authorId="0" shapeId="0">
      <text>
        <r>
          <rPr>
            <b/>
            <sz val="9"/>
            <color indexed="81"/>
            <rFont val="Tahoma"/>
            <family val="2"/>
          </rPr>
          <t>Règle n°4 de l'objectif 21 de la PSSI-ES:</t>
        </r>
        <r>
          <rPr>
            <sz val="9"/>
            <color indexed="81"/>
            <rFont val="Tahoma"/>
            <family val="2"/>
          </rPr>
          <t xml:space="preserve">
Une procédure d'autorisation formelle des changements proposés doit être mise en œuvre.</t>
        </r>
      </text>
    </comment>
    <comment ref="D163" authorId="0" shapeId="0">
      <text>
        <r>
          <rPr>
            <b/>
            <sz val="9"/>
            <color indexed="81"/>
            <rFont val="Tahoma"/>
            <family val="2"/>
          </rPr>
          <t>Règle n°5 de l'objectif 21 de la PSSI-ES:</t>
        </r>
        <r>
          <rPr>
            <sz val="9"/>
            <color indexed="81"/>
            <rFont val="Tahoma"/>
            <family val="2"/>
          </rPr>
          <t xml:space="preserve">
Il faut vérifier que les exigences de sécurité de l'information sont respectées.</t>
        </r>
      </text>
    </comment>
    <comment ref="D164" authorId="0" shapeId="0">
      <text>
        <r>
          <rPr>
            <b/>
            <sz val="9"/>
            <color indexed="81"/>
            <rFont val="Tahoma"/>
            <family val="2"/>
          </rPr>
          <t>Règle n°6 de l'objectif 21 de la PSSI-ES:</t>
        </r>
        <r>
          <rPr>
            <sz val="9"/>
            <color indexed="81"/>
            <rFont val="Tahoma"/>
            <family val="2"/>
          </rPr>
          <t xml:space="preserve">
Il faut transmettre les informations détaillées sur les changements apportées à toutes les personnes concernées.</t>
        </r>
      </text>
    </comment>
    <comment ref="D165" authorId="0" shapeId="0">
      <text>
        <r>
          <rPr>
            <b/>
            <sz val="9"/>
            <color indexed="81"/>
            <rFont val="Tahoma"/>
            <family val="2"/>
          </rPr>
          <t>Règle n°7 de l'objectif 21 de la PSSI-ES:</t>
        </r>
        <r>
          <rPr>
            <sz val="9"/>
            <color indexed="81"/>
            <rFont val="Tahoma"/>
            <family val="2"/>
          </rPr>
          <t xml:space="preserve">
Il faut mettre en œuvre les procédures de repli, incluant les procédures et les responsabilités en cas d'abandon et de récupération, suite à l'échec des changements ou à des événements imprévus.</t>
        </r>
      </text>
    </comment>
    <comment ref="D166" authorId="0" shapeId="0">
      <text>
        <r>
          <rPr>
            <b/>
            <sz val="9"/>
            <color indexed="81"/>
            <rFont val="Tahoma"/>
            <family val="2"/>
          </rPr>
          <t>Règle n°8 de l'objectif 21 de la PSSI-ES:</t>
        </r>
        <r>
          <rPr>
            <sz val="9"/>
            <color indexed="81"/>
            <rFont val="Tahoma"/>
            <family val="2"/>
          </rPr>
          <t xml:space="preserve">
Il faut mettre en place un processus de modification d'urgence permettant une mise en œuvre rapide et contrôlée des modifications requises par la résolution d'un incident.</t>
        </r>
      </text>
    </comment>
    <comment ref="D167" authorId="0" shapeId="0">
      <text>
        <r>
          <rPr>
            <b/>
            <sz val="9"/>
            <color indexed="81"/>
            <rFont val="Tahoma"/>
            <family val="2"/>
          </rPr>
          <t>Règle n°1 de l'objectif 22 de la PSSI-ES:</t>
        </r>
        <r>
          <rPr>
            <sz val="9"/>
            <color indexed="81"/>
            <rFont val="Tahoma"/>
            <family val="2"/>
          </rPr>
          <t xml:space="preserve">
Les règles concernant le passage des logiciels du stade de développement au stade d'exploitation doivent être définies et documentées.</t>
        </r>
      </text>
    </comment>
    <comment ref="D168" authorId="0" shapeId="0">
      <text>
        <r>
          <rPr>
            <b/>
            <sz val="9"/>
            <color indexed="81"/>
            <rFont val="Tahoma"/>
            <family val="2"/>
          </rPr>
          <t>Règle n°2 de l'objectif 22 de la PSSI-ES:</t>
        </r>
        <r>
          <rPr>
            <sz val="9"/>
            <color indexed="81"/>
            <rFont val="Tahoma"/>
            <family val="2"/>
          </rPr>
          <t xml:space="preserve">
Il faut exécuter les logiciels de développement et les logiciels d'exploitation sur des systèmes informatiques différents et dans des domaines ou des répertoires différents.</t>
        </r>
      </text>
    </comment>
    <comment ref="D169" authorId="0" shapeId="0">
      <text>
        <r>
          <rPr>
            <b/>
            <sz val="9"/>
            <color indexed="81"/>
            <rFont val="Tahoma"/>
            <charset val="1"/>
          </rPr>
          <t>Règle n°3 de l'objectif 22 de la PSSI-ES:</t>
        </r>
        <r>
          <rPr>
            <sz val="9"/>
            <color indexed="81"/>
            <rFont val="Tahoma"/>
            <charset val="1"/>
          </rPr>
          <t xml:space="preserve">
Il faut tester les modifications à apporter aux systèmes et aux applications dans un environnement de test avant de les appliquer aux systèmes en exploitation.</t>
        </r>
      </text>
    </comment>
    <comment ref="D170" authorId="0" shapeId="0">
      <text>
        <r>
          <rPr>
            <b/>
            <sz val="9"/>
            <color indexed="81"/>
            <rFont val="Tahoma"/>
            <charset val="1"/>
          </rPr>
          <t>Règle n°4 de l'objectif 22 de la PSSI-ES:</t>
        </r>
        <r>
          <rPr>
            <sz val="9"/>
            <color indexed="81"/>
            <rFont val="Tahoma"/>
            <charset val="1"/>
          </rPr>
          <t xml:space="preserve">
Les activités de développement doivent être séparées des activités de test.</t>
        </r>
      </text>
    </comment>
    <comment ref="D171" authorId="0" shapeId="0">
      <text>
        <r>
          <rPr>
            <b/>
            <sz val="9"/>
            <color indexed="81"/>
            <rFont val="Tahoma"/>
            <charset val="1"/>
          </rPr>
          <t>Règle n°5 de l'objectif 22 de la PSSI-ES:</t>
        </r>
        <r>
          <rPr>
            <sz val="9"/>
            <color indexed="81"/>
            <rFont val="Tahoma"/>
            <charset val="1"/>
          </rPr>
          <t xml:space="preserve">
Les compilateurs, les éditeurs et les autres outils de développement ou les utilitaires systèmes ne doivent pas être accessibles depuis les systèmes en exploitation, lorsqu'ils ne sont pas nécessaires. </t>
        </r>
      </text>
    </comment>
    <comment ref="D172" authorId="0" shapeId="0">
      <text>
        <r>
          <rPr>
            <b/>
            <sz val="9"/>
            <color indexed="81"/>
            <rFont val="Tahoma"/>
            <charset val="1"/>
          </rPr>
          <t>Règle n°6 de l'objectif 22 de la PSSI-ES:</t>
        </r>
        <r>
          <rPr>
            <sz val="9"/>
            <color indexed="81"/>
            <rFont val="Tahoma"/>
            <charset val="1"/>
          </rPr>
          <t xml:space="preserve">
Les utilisateurs doivent utiliser des profils différents pour les systèmes en exploitation et les systèmes de test, et les menus doivent afficher les messages d'identification adéquats pour réduire le rique d'erreur.</t>
        </r>
      </text>
    </comment>
    <comment ref="D173" authorId="0" shapeId="0">
      <text>
        <r>
          <rPr>
            <b/>
            <sz val="9"/>
            <color indexed="81"/>
            <rFont val="Tahoma"/>
            <charset val="1"/>
          </rPr>
          <t>Règle n°7 de l'objectif 22 de la PSSI-ES:</t>
        </r>
        <r>
          <rPr>
            <sz val="9"/>
            <color indexed="81"/>
            <rFont val="Tahoma"/>
            <charset val="1"/>
          </rPr>
          <t xml:space="preserve">
Il ne faut pas copier de données sensibles dans l'environnement du système de test, à moins qu'il ne soit doté de mesures de sécurité équivalentes.</t>
        </r>
      </text>
    </comment>
    <comment ref="D174" authorId="0" shapeId="0">
      <text>
        <r>
          <rPr>
            <b/>
            <sz val="9"/>
            <color indexed="81"/>
            <rFont val="Tahoma"/>
            <charset val="1"/>
          </rPr>
          <t>Règle n°1 de l'objectif 23 de la PSSI-ES:</t>
        </r>
        <r>
          <rPr>
            <sz val="9"/>
            <color indexed="81"/>
            <rFont val="Tahoma"/>
            <charset val="1"/>
          </rPr>
          <t xml:space="preserve">
Un outil de protection contre les logiciels malveillants doit être installé sur tous les serveurs, les ordinateurs fixes et les terminaux mobiles.</t>
        </r>
      </text>
    </comment>
    <comment ref="D175" authorId="0" shapeId="0">
      <text>
        <r>
          <rPr>
            <b/>
            <sz val="9"/>
            <color indexed="81"/>
            <rFont val="Tahoma"/>
            <charset val="1"/>
          </rPr>
          <t>Règle n°2 de l'objectif 23 de la PSSI-ES:</t>
        </r>
        <r>
          <rPr>
            <sz val="9"/>
            <color indexed="81"/>
            <rFont val="Tahoma"/>
            <charset val="1"/>
          </rPr>
          <t xml:space="preserve">
L'utilisateur, ou à défaut, l'administrateur doit prendre toutes les mesures et effectuer les paramétrages nécessaires pour la mise à jour de l'outil (cf.REG 23.1) en vue de son fonctionnement efficient.</t>
        </r>
      </text>
    </comment>
    <comment ref="D176" authorId="0" shapeId="0">
      <text>
        <r>
          <rPr>
            <b/>
            <sz val="9"/>
            <color indexed="81"/>
            <rFont val="Tahoma"/>
            <charset val="1"/>
          </rPr>
          <t>Règle n°3 de l'objectif 23 de la PSSI-ES:</t>
        </r>
        <r>
          <rPr>
            <sz val="9"/>
            <color indexed="81"/>
            <rFont val="Tahoma"/>
            <charset val="1"/>
          </rPr>
          <t xml:space="preserve">
Il faut installer et mettre à jour régulièrement les logiciels de détection et de réparation pour analyser les ordinateurs et les supports (analyse des fichiers sur les courriers électroniques). Ces opérations doivent inclure notamment l'analyse des fichiers reçus ou téléchargés, ainsi que celles des pièces jointes, attachées aux courriers électroniques, et l'analyse des pages web pour s'assurer de l'absence de logiciels malveillants.</t>
        </r>
      </text>
    </comment>
    <comment ref="D177" authorId="0" shapeId="0">
      <text>
        <r>
          <rPr>
            <b/>
            <sz val="9"/>
            <color indexed="81"/>
            <rFont val="Tahoma"/>
            <charset val="1"/>
          </rPr>
          <t>Règle n°4 de l'objectif 23 de la PSSI-ES:</t>
        </r>
        <r>
          <rPr>
            <sz val="9"/>
            <color indexed="81"/>
            <rFont val="Tahoma"/>
            <charset val="1"/>
          </rPr>
          <t xml:space="preserve">
En cas de détection de logiciels malveillants, une alerte doit être diffusée dans l'ensemble de l'entité.</t>
        </r>
      </text>
    </comment>
    <comment ref="D178" authorId="0" shapeId="0">
      <text>
        <r>
          <rPr>
            <b/>
            <sz val="9"/>
            <color indexed="81"/>
            <rFont val="Tahoma"/>
            <charset val="1"/>
          </rPr>
          <t>Règle n°5 de l'objectif 23 de la PSSI-ES:</t>
        </r>
        <r>
          <rPr>
            <sz val="9"/>
            <color indexed="81"/>
            <rFont val="Tahoma"/>
            <charset val="1"/>
          </rPr>
          <t xml:space="preserve">
Les courriers électroniques suspects, avec ou sans pièces jointes, ne doivent pas être ouverts.</t>
        </r>
      </text>
    </comment>
    <comment ref="D179" authorId="0" shapeId="0">
      <text>
        <r>
          <rPr>
            <b/>
            <sz val="9"/>
            <color indexed="81"/>
            <rFont val="Tahoma"/>
            <charset val="1"/>
          </rPr>
          <t>Règle n°6 de l'objectif 23 de la PSSI-ES:</t>
        </r>
        <r>
          <rPr>
            <sz val="9"/>
            <color indexed="81"/>
            <rFont val="Tahoma"/>
            <charset val="1"/>
          </rPr>
          <t xml:space="preserve">
Des anti spams doivent être installés sur les serveurs de messagerie. Des listes noires en temps réel doivent être utilisées pour bloquer les spams.</t>
        </r>
      </text>
    </comment>
    <comment ref="D180" authorId="0" shapeId="0">
      <text>
        <r>
          <rPr>
            <b/>
            <sz val="9"/>
            <color indexed="81"/>
            <rFont val="Tahoma"/>
            <charset val="1"/>
          </rPr>
          <t>Règle n°7 de l'objectif 23 de la PSSI-ES:</t>
        </r>
        <r>
          <rPr>
            <sz val="9"/>
            <color indexed="81"/>
            <rFont val="Tahoma"/>
            <charset val="1"/>
          </rPr>
          <t xml:space="preserve">
Des filtres de contenus doivent être installés pour empêcher l'utilisation de sites web malveillants ou suspectés en tant que tels.</t>
        </r>
      </text>
    </comment>
    <comment ref="D181" authorId="0" shapeId="0">
      <text>
        <r>
          <rPr>
            <b/>
            <sz val="9"/>
            <color indexed="81"/>
            <rFont val="Tahoma"/>
            <charset val="1"/>
          </rPr>
          <t>Règle n°8 de l'objectif 23 de la PSSI-ES:</t>
        </r>
        <r>
          <rPr>
            <sz val="9"/>
            <color indexed="81"/>
            <rFont val="Tahoma"/>
            <charset val="1"/>
          </rPr>
          <t xml:space="preserve">
Etablir des procédures de continuité d'activités de l'organisme, après une attaque par logiciels malveillants, comprenant les sauvegardes de tous les logiciels et données nécessaires ainsi que les dispositions de sauvegarde.</t>
        </r>
      </text>
    </comment>
    <comment ref="D182" authorId="0" shapeId="0">
      <text>
        <r>
          <rPr>
            <b/>
            <sz val="9"/>
            <color indexed="81"/>
            <rFont val="Tahoma"/>
            <charset val="1"/>
          </rPr>
          <t>Règle n°9 de l'objectif 23 de la PSSI-ES:</t>
        </r>
        <r>
          <rPr>
            <sz val="9"/>
            <color indexed="81"/>
            <rFont val="Tahoma"/>
            <charset val="1"/>
          </rPr>
          <t xml:space="preserve">
Les utilisateurs doivent veiller à se protéger de l'introduction de logiciels malveillants qui peuvent contourner les mesures de protection habituelles, lors des opérations de maintenance et de dépannage.</t>
        </r>
      </text>
    </comment>
    <comment ref="D183" authorId="0" shapeId="0">
      <text>
        <r>
          <rPr>
            <b/>
            <sz val="9"/>
            <color indexed="81"/>
            <rFont val="Tahoma"/>
            <charset val="1"/>
          </rPr>
          <t>Règle n°10 de l'objectif 23 de la PSSI-ES:</t>
        </r>
        <r>
          <rPr>
            <sz val="9"/>
            <color indexed="81"/>
            <rFont val="Tahoma"/>
            <charset val="1"/>
          </rPr>
          <t xml:space="preserve">
Il faut s'assurer que les bulletins d'alerte concernant les logiciels malveillants sont axacts et informatifs, et proviennent de sources qualifiées (publications réputées, sites internet fiables, éditeurs de logiciels contre les logiciels malveillants) pour distinguer les canulars des menaces réelles. Tous les utilisateurs doivent être informés de l'existence de canulars et de la marche à suivre s'ils en découvrent.</t>
        </r>
      </text>
    </comment>
    <comment ref="D184" authorId="0" shapeId="0">
      <text>
        <r>
          <rPr>
            <b/>
            <sz val="9"/>
            <color indexed="81"/>
            <rFont val="Tahoma"/>
            <charset val="1"/>
          </rPr>
          <t>Règle n°1 de l'objectif 24 de la PSSI-ES:</t>
        </r>
        <r>
          <rPr>
            <sz val="9"/>
            <color indexed="81"/>
            <rFont val="Tahoma"/>
            <charset val="1"/>
          </rPr>
          <t xml:space="preserve">
Les données des utilisateurs, les configurations, les fichiers système et les messages électroniques doivent être périodiquement sauvegardé dans des serveurs dédiés, sur site et/ou hors site ou dans des supports de stockage amovibles.</t>
        </r>
      </text>
    </comment>
    <comment ref="D185" authorId="0" shapeId="0">
      <text>
        <r>
          <rPr>
            <b/>
            <sz val="9"/>
            <color indexed="81"/>
            <rFont val="Tahoma"/>
            <charset val="1"/>
          </rPr>
          <t>Règle n°2 de l'objectif 24 de la PSSI-ES:</t>
        </r>
        <r>
          <rPr>
            <sz val="9"/>
            <color indexed="81"/>
            <rFont val="Tahoma"/>
            <charset val="1"/>
          </rPr>
          <t xml:space="preserve">
La fréquence recommandée de sauvegarde est définie comme suit :
- sauvegarde incrémentielle quotidienne des données sensibles des utilisateurs ;
- sauvegarde compléte, par semaine, des données non sensibles des utilisateurs ;
- sauvegarde compléte, par semaine, des données du système ;
- sauvegarde compléte, par semaine, de la configuration du système et du réseau ;
- sauvegarde régulière des informations stockéessur les serveurs centraux par l'administrateur système.</t>
        </r>
      </text>
    </comment>
    <comment ref="D186" authorId="0" shapeId="0">
      <text>
        <r>
          <rPr>
            <b/>
            <sz val="9"/>
            <color indexed="81"/>
            <rFont val="Tahoma"/>
            <charset val="1"/>
          </rPr>
          <t>Règle n°3 de l'objectif 24 de la PSSI-ES:</t>
        </r>
        <r>
          <rPr>
            <sz val="9"/>
            <color indexed="81"/>
            <rFont val="Tahoma"/>
            <charset val="1"/>
          </rPr>
          <t xml:space="preserve">
Le stockage en ligne gratuit, offert par certains prestataires privés, doit être interdit.</t>
        </r>
      </text>
    </comment>
    <comment ref="D187" authorId="0" shapeId="0">
      <text>
        <r>
          <rPr>
            <b/>
            <sz val="9"/>
            <color indexed="81"/>
            <rFont val="Tahoma"/>
            <charset val="1"/>
          </rPr>
          <t>Règle n°4 de l'objectif 24 de la PSSI-ES:</t>
        </r>
        <r>
          <rPr>
            <sz val="9"/>
            <color indexed="81"/>
            <rFont val="Tahoma"/>
            <charset val="1"/>
          </rPr>
          <t xml:space="preserve">
Il faut protèger les données sensibles sauvegardées en les chiffrant avec des moyens de chiffrement labellisés par la Commission nationale de cryptologie.</t>
        </r>
      </text>
    </comment>
    <comment ref="D188" authorId="0" shapeId="0">
      <text>
        <r>
          <rPr>
            <b/>
            <sz val="9"/>
            <color indexed="81"/>
            <rFont val="Tahoma"/>
            <charset val="1"/>
          </rPr>
          <t>Règle n°5 de l'objectif 24 de la PSSI-ES:</t>
        </r>
        <r>
          <rPr>
            <sz val="9"/>
            <color indexed="81"/>
            <rFont val="Tahoma"/>
            <charset val="1"/>
          </rPr>
          <t xml:space="preserve">
Les locaux de stockage des données sensibles doivent être sécurisés.</t>
        </r>
      </text>
    </comment>
    <comment ref="D189" authorId="0" shapeId="0">
      <text>
        <r>
          <rPr>
            <b/>
            <sz val="9"/>
            <color indexed="81"/>
            <rFont val="Tahoma"/>
            <charset val="1"/>
          </rPr>
          <t>Règle n°6 de l'objectif 24 de la PSSI-ES:</t>
        </r>
        <r>
          <rPr>
            <sz val="9"/>
            <color indexed="81"/>
            <rFont val="Tahoma"/>
            <charset val="1"/>
          </rPr>
          <t xml:space="preserve">
Les supports de stockage des données sauvegardées doivent être étiquetés selon une convention standard qui doit être suivie dans toute l'entité. L'étiquetage recommandé doit inclure le nom du site, le nom de la machine, le nom du lecteur, les données, la date et l'heure de sauvegarde, etc.</t>
        </r>
      </text>
    </comment>
    <comment ref="D190" authorId="0" shapeId="0">
      <text>
        <r>
          <rPr>
            <b/>
            <sz val="9"/>
            <color indexed="81"/>
            <rFont val="Tahoma"/>
            <charset val="1"/>
          </rPr>
          <t>Règle n°7 de l'objectif 24 de la PSSI-ES:</t>
        </r>
        <r>
          <rPr>
            <sz val="9"/>
            <color indexed="81"/>
            <rFont val="Tahoma"/>
            <charset val="1"/>
          </rPr>
          <t xml:space="preserve">
Un test de restauration doit être effectué périodiquement pour vérifier l'intégrité des données sauvegardées. La fréquence de ces tests doit être proportionnelle au degré de sensibilité des systèmes.</t>
        </r>
      </text>
    </comment>
    <comment ref="D191" authorId="0" shapeId="0">
      <text>
        <r>
          <rPr>
            <b/>
            <sz val="9"/>
            <color indexed="81"/>
            <rFont val="Tahoma"/>
            <charset val="1"/>
          </rPr>
          <t>Règle n°8 de l'objectif 24 de la PSSI-ES:</t>
        </r>
        <r>
          <rPr>
            <sz val="9"/>
            <color indexed="81"/>
            <rFont val="Tahoma"/>
            <charset val="1"/>
          </rPr>
          <t xml:space="preserve">
Les archives des données sauvegardées doivent être conservées pendant une durée déterminée, conformément aux lois et règlements en vigueur. Pour empêcher la perte des données archivées, à cause de l'obsolescence des moyens utilisés, celles-ci doivent être réécrites en utilisant les techniques modernes d'archivage. La décision de reconversion doit être prise par l'Agent de Sécurité des Systèmes d'Information (ASSI).</t>
        </r>
      </text>
    </comment>
    <comment ref="D192" authorId="0" shapeId="0">
      <text>
        <r>
          <rPr>
            <b/>
            <sz val="9"/>
            <color indexed="81"/>
            <rFont val="Tahoma"/>
            <charset val="1"/>
          </rPr>
          <t>Règle n°1 de l'objectif 25 de la PSSI-ES:</t>
        </r>
        <r>
          <rPr>
            <sz val="9"/>
            <color indexed="81"/>
            <rFont val="Tahoma"/>
            <charset val="1"/>
          </rPr>
          <t xml:space="preserve">
Les journaux d'événements doivent contenir les informations suivantes :
- les identifiants des utilisateurs ;
- les activités du système ;
- la date, l'heure et les détails relatifs aux événements significatifs (exemple: ouvertures et fermetures de sessions) ;
- l'identité ou l'emplacement du terminal si possible et l'identifiant du système ;
- les enregistrements des tentatives d'accés au système réussies ainsi que celles avortées ;
- les enregistrements des tentatives d'accés aux données et autres ressources, réussies ou avortées ;
- les modifications apportées à la configuration du système ;
- l'utilisation des privilèges ;
- l'emploi des utilitaires et des applications ;
- les fichiers qui ont fait l'objet d'un accés et la nature de l'accés ;
- les adresses et les protocoles du réseau ;
- les alarmes déclenchées par le système de contrôle d'accés.</t>
        </r>
      </text>
    </comment>
    <comment ref="D193" authorId="0" shapeId="0">
      <text>
        <r>
          <rPr>
            <b/>
            <sz val="9"/>
            <color indexed="81"/>
            <rFont val="Tahoma"/>
            <charset val="1"/>
          </rPr>
          <t>Règle n°2 de l'objectif 25 de la PSSI-ES:</t>
        </r>
        <r>
          <rPr>
            <sz val="9"/>
            <color indexed="81"/>
            <rFont val="Tahoma"/>
            <charset val="1"/>
          </rPr>
          <t xml:space="preserve">
Les moyens de journalisation et l'information journalisée doivent être protègés contre les risques de falsfication et les risques d'accés non autorisés.</t>
        </r>
      </text>
    </comment>
    <comment ref="D194" authorId="0" shapeId="0">
      <text>
        <r>
          <rPr>
            <b/>
            <sz val="9"/>
            <color indexed="81"/>
            <rFont val="Tahoma"/>
            <charset val="1"/>
          </rPr>
          <t>Règle n°3 de l'objectif 25 de la PSSI-ES :</t>
        </r>
        <r>
          <rPr>
            <sz val="9"/>
            <color indexed="81"/>
            <rFont val="Tahoma"/>
            <charset val="1"/>
          </rPr>
          <t xml:space="preserve">
Les fichiers de journalisation doivent être analysés par des outils automatiques destinés à cet effet.</t>
        </r>
      </text>
    </comment>
    <comment ref="D195" authorId="0" shapeId="0">
      <text>
        <r>
          <rPr>
            <b/>
            <sz val="9"/>
            <color indexed="81"/>
            <rFont val="Tahoma"/>
            <charset val="1"/>
          </rPr>
          <t>Règle n°4 de l'objectif 25 de la PSSI-ES:</t>
        </r>
        <r>
          <rPr>
            <sz val="9"/>
            <color indexed="81"/>
            <rFont val="Tahoma"/>
            <charset val="1"/>
          </rPr>
          <t xml:space="preserve">
Il faut journaliser les activités de l'administrateur système et les activités de l'opérateur système, protèger et revoir régulièrement les journaux.</t>
        </r>
      </text>
    </comment>
    <comment ref="D196" authorId="0" shapeId="0">
      <text>
        <r>
          <rPr>
            <b/>
            <sz val="9"/>
            <color indexed="81"/>
            <rFont val="Tahoma"/>
            <charset val="1"/>
          </rPr>
          <t>Règle n°5 de l'objectif 25 de la PSSI-ES:</t>
        </r>
        <r>
          <rPr>
            <sz val="9"/>
            <color indexed="81"/>
            <rFont val="Tahoma"/>
            <charset val="1"/>
          </rPr>
          <t xml:space="preserve">
Un système de détection des intrusions hors du contrôle des administrateurs système et réseau doit être utilisé pour vérifier la conformité des activités d'administration système et réseau.</t>
        </r>
      </text>
    </comment>
    <comment ref="D197" authorId="0" shapeId="0">
      <text>
        <r>
          <rPr>
            <b/>
            <sz val="9"/>
            <color indexed="81"/>
            <rFont val="Tahoma"/>
            <charset val="1"/>
          </rPr>
          <t>Règle n°6 de l'objectif 25 de la PSSI-ES:</t>
        </r>
        <r>
          <rPr>
            <sz val="9"/>
            <color indexed="81"/>
            <rFont val="Tahoma"/>
            <charset val="1"/>
          </rPr>
          <t xml:space="preserve">
Les journaux doivent être vérifiés de façon permanente.</t>
        </r>
      </text>
    </comment>
    <comment ref="D198" authorId="0" shapeId="0">
      <text>
        <r>
          <rPr>
            <b/>
            <sz val="9"/>
            <color indexed="81"/>
            <rFont val="Tahoma"/>
            <charset val="1"/>
          </rPr>
          <t>Règle n°7 de l'objectif 25 de la PSSI-ES:</t>
        </r>
        <r>
          <rPr>
            <sz val="9"/>
            <color indexed="81"/>
            <rFont val="Tahoma"/>
            <charset val="1"/>
          </rPr>
          <t xml:space="preserve">
Tous les événements majeurs doivent être enregistrés sur n'importe quel ordinateur ou système manipulant des données sensibles, y compris, mais sans s'y limiter, les échecs de connexion, les modifications de données, l'utilisation de compte privilégiés, les changements de mode d'accés, les modifications apportées aux logiciels installés ou au système d'exploitation iet les modifications apportées aux autorisations accordées aux utilisateurs.</t>
        </r>
      </text>
    </comment>
    <comment ref="D199" authorId="0" shapeId="0">
      <text>
        <r>
          <rPr>
            <b/>
            <sz val="9"/>
            <color indexed="81"/>
            <rFont val="Tahoma"/>
            <charset val="1"/>
          </rPr>
          <t>Règle n°1 de l'objectif 26 de la PSSI-ES:</t>
        </r>
        <r>
          <rPr>
            <sz val="9"/>
            <color indexed="81"/>
            <rFont val="Tahoma"/>
            <charset val="1"/>
          </rPr>
          <t xml:space="preserve">
Toutes les horloges système, les horloges des ordinateurs et des périphériques réseau doivent être synchronisées à un serveur de temps central.</t>
        </r>
      </text>
    </comment>
    <comment ref="D200" authorId="0" shapeId="0">
      <text>
        <r>
          <rPr>
            <b/>
            <sz val="9"/>
            <color indexed="81"/>
            <rFont val="Tahoma"/>
            <charset val="1"/>
          </rPr>
          <t>Règle n°2 de l'objectif 26 de la PSSI-ES:</t>
        </r>
        <r>
          <rPr>
            <sz val="9"/>
            <color indexed="81"/>
            <rFont val="Tahoma"/>
            <charset val="1"/>
          </rPr>
          <t xml:space="preserve">
Le serveur de temps doit être doublé d'un serveur de secours installé dans un endroit sécurisé.</t>
        </r>
      </text>
    </comment>
    <comment ref="D201" authorId="0" shapeId="0">
      <text>
        <r>
          <rPr>
            <b/>
            <sz val="9"/>
            <color indexed="81"/>
            <rFont val="Tahoma"/>
            <charset val="1"/>
          </rPr>
          <t>Règle n°3 de l'objectif 26 de la PSSI-ES:</t>
        </r>
        <r>
          <rPr>
            <sz val="9"/>
            <color indexed="81"/>
            <rFont val="Tahoma"/>
            <charset val="1"/>
          </rPr>
          <t xml:space="preserve">
Les utilisateurs ne doivent pas être en mesure de changer la date, les paramètres du fuseau horaire ainsi que les paramètres de synchronisation du temps ou de l'horloge du système.</t>
        </r>
      </text>
    </comment>
    <comment ref="D202" authorId="0" shapeId="0">
      <text>
        <r>
          <rPr>
            <b/>
            <sz val="9"/>
            <color indexed="81"/>
            <rFont val="Tahoma"/>
            <charset val="1"/>
          </rPr>
          <t>Règle n°1 de l'objectif 27 de la PSSI-ES:</t>
        </r>
        <r>
          <rPr>
            <sz val="9"/>
            <color indexed="81"/>
            <rFont val="Tahoma"/>
            <charset val="1"/>
          </rPr>
          <t xml:space="preserve">
La mise à jour des logiciels en exploitation, des applications et des bibliothéques des programmes doit être effectuée par administrateurs qualifiés après autorisation du responsable de l'entité ou de l'AQSSI.</t>
        </r>
      </text>
    </comment>
    <comment ref="D203" authorId="0" shapeId="0">
      <text>
        <r>
          <rPr>
            <b/>
            <sz val="9"/>
            <color indexed="81"/>
            <rFont val="Tahoma"/>
            <charset val="1"/>
          </rPr>
          <t>Règle n°2 de l'objectif 27 de la PSSI-ES:</t>
        </r>
        <r>
          <rPr>
            <sz val="9"/>
            <color indexed="81"/>
            <rFont val="Tahoma"/>
            <charset val="1"/>
          </rPr>
          <t xml:space="preserve">
Les correctifs doivent être recommandés par les administrateurs système ou par les éditeurs du logiciel.</t>
        </r>
      </text>
    </comment>
    <comment ref="D204" authorId="0" shapeId="0">
      <text>
        <r>
          <rPr>
            <b/>
            <sz val="9"/>
            <color indexed="81"/>
            <rFont val="Tahoma"/>
            <charset val="1"/>
          </rPr>
          <t>Règle n°3 de l'objectif 27 de la PSSI-ES:</t>
        </r>
        <r>
          <rPr>
            <sz val="9"/>
            <color indexed="81"/>
            <rFont val="Tahoma"/>
            <charset val="1"/>
          </rPr>
          <t xml:space="preserve">
Les correctifs doivent être appliqués sur un site de test, et si aucune anomalie n'est constatée, ils sont appliqués sur le site de production. Les correctifs critiques doivent avoir une haute priorité et être immédiatement installés.</t>
        </r>
      </text>
    </comment>
    <comment ref="D205" authorId="0" shapeId="0">
      <text>
        <r>
          <rPr>
            <b/>
            <sz val="9"/>
            <color indexed="81"/>
            <rFont val="Tahoma"/>
            <charset val="1"/>
          </rPr>
          <t>Règle n°4 de l'objectif 27 de la PSSI-ES:</t>
        </r>
        <r>
          <rPr>
            <sz val="9"/>
            <color indexed="81"/>
            <rFont val="Tahoma"/>
            <charset val="1"/>
          </rPr>
          <t xml:space="preserve">
Les responsables des processus dépendants d'un logiciel doivent être informés avant l'application d'un correctif critique.</t>
        </r>
      </text>
    </comment>
    <comment ref="D206" authorId="0" shapeId="0">
      <text>
        <r>
          <rPr>
            <b/>
            <sz val="9"/>
            <color indexed="81"/>
            <rFont val="Tahoma"/>
            <charset val="1"/>
          </rPr>
          <t>Règle n°5 de l'objectif 27 de la PSSI-ES:</t>
        </r>
        <r>
          <rPr>
            <sz val="9"/>
            <color indexed="81"/>
            <rFont val="Tahoma"/>
            <charset val="1"/>
          </rPr>
          <t xml:space="preserve">
Une sauvegarde compléte doit être effectuée avant l'application d'un correctif.</t>
        </r>
      </text>
    </comment>
    <comment ref="D207" authorId="0" shapeId="0">
      <text>
        <r>
          <rPr>
            <b/>
            <sz val="9"/>
            <color indexed="81"/>
            <rFont val="Tahoma"/>
            <charset val="1"/>
          </rPr>
          <t>Règle n°6 de l'objectif 27 de la PSSI-ES:</t>
        </r>
        <r>
          <rPr>
            <sz val="9"/>
            <color indexed="81"/>
            <rFont val="Tahoma"/>
            <charset val="1"/>
          </rPr>
          <t xml:space="preserve">
Les correctifs doivent être installés manuellement sur les systèmes qui ne sont pas connectés à internet.</t>
        </r>
      </text>
    </comment>
    <comment ref="D208" authorId="0" shapeId="0">
      <text>
        <r>
          <rPr>
            <b/>
            <sz val="9"/>
            <color indexed="81"/>
            <rFont val="Tahoma"/>
            <charset val="1"/>
          </rPr>
          <t>Règle n°7 de l'objectif 27 de la PSSI-ES:</t>
        </r>
        <r>
          <rPr>
            <sz val="9"/>
            <color indexed="81"/>
            <rFont val="Tahoma"/>
            <charset val="1"/>
          </rPr>
          <t xml:space="preserve">
Les ordinateurs qui sont connectés à internet doivent être configurés pour télécharger automatiquement les mises à jour recommandées. Les ordinateurs qui ne sont pas connectés à internet doivent être mis à jour manuellement.</t>
        </r>
      </text>
    </comment>
    <comment ref="D209" authorId="0" shapeId="0">
      <text>
        <r>
          <rPr>
            <b/>
            <sz val="9"/>
            <color indexed="81"/>
            <rFont val="Tahoma"/>
            <charset val="1"/>
          </rPr>
          <t>Règle n°8 de l'objectif 27 de la PSSI-ES:</t>
        </r>
        <r>
          <rPr>
            <sz val="9"/>
            <color indexed="81"/>
            <rFont val="Tahoma"/>
            <charset val="1"/>
          </rPr>
          <t xml:space="preserve">
Les mises à niveau, mises à jour et correctifs doivent être journalisés par l'administrateur système dans un registre.</t>
        </r>
      </text>
    </comment>
    <comment ref="D210" authorId="0" shapeId="0">
      <text>
        <r>
          <rPr>
            <b/>
            <sz val="9"/>
            <color indexed="81"/>
            <rFont val="Tahoma"/>
            <charset val="1"/>
          </rPr>
          <t>Règle n°9 de l'objectif 27 de la PSSI-ES:</t>
        </r>
        <r>
          <rPr>
            <sz val="9"/>
            <color indexed="81"/>
            <rFont val="Tahoma"/>
            <charset val="1"/>
          </rPr>
          <t xml:space="preserve">
Si l'application automatique d'un correctif ou d'une mise à jour affecte négativement les systèmes, il faut rétablir les systèmes originaux à partir des sauvegardes.</t>
        </r>
      </text>
    </comment>
    <comment ref="D211" authorId="0" shapeId="0">
      <text>
        <r>
          <rPr>
            <b/>
            <sz val="9"/>
            <color indexed="81"/>
            <rFont val="Tahoma"/>
            <charset val="1"/>
          </rPr>
          <t>Règle n°1 de l'objectif 28 de la PSSI-ES:</t>
        </r>
        <r>
          <rPr>
            <sz val="9"/>
            <color indexed="81"/>
            <rFont val="Tahoma"/>
            <charset val="1"/>
          </rPr>
          <t xml:space="preserve">
Toute opération d'externalisation s'appuie sur une analyse de risques préalable, de façon à formaliser des objectifs de sécurité ainsi formalisés permet de définir une cible de sécurité servant de cadre au contrat établi avec le prestataire.
</t>
        </r>
      </text>
    </comment>
    <comment ref="D212" authorId="0" shapeId="0">
      <text>
        <r>
          <rPr>
            <b/>
            <sz val="9"/>
            <color indexed="81"/>
            <rFont val="Tahoma"/>
            <charset val="1"/>
          </rPr>
          <t>Règle n°2 de l'objectfi 28 de la PSSI-ES:</t>
        </r>
        <r>
          <rPr>
            <sz val="9"/>
            <color indexed="81"/>
            <rFont val="Tahoma"/>
            <charset val="1"/>
          </rPr>
          <t xml:space="preserve">
L'hébergement des données sensibles de l'Administration sur le territoire national est obligatoire, sauf accord du HFD, et dérogation dûment motivée et précisée dans la décision d'homologation.</t>
        </r>
      </text>
    </comment>
    <comment ref="D213" authorId="0" shapeId="0">
      <text>
        <r>
          <rPr>
            <b/>
            <sz val="9"/>
            <color indexed="81"/>
            <rFont val="Tahoma"/>
            <charset val="1"/>
          </rPr>
          <t>Règle n°3 de l'objectif 28 de la PSSI-ES:</t>
        </r>
        <r>
          <rPr>
            <sz val="9"/>
            <color indexed="81"/>
            <rFont val="Tahoma"/>
            <charset val="1"/>
          </rPr>
          <t xml:space="preserve">
Sensibiliser les utilisateurs aux problèmes liés à la sécurité des systèmes d'information, notamment les risques dans le cadre du télétravail et de l'utilisation des terminaux mobiles dans les lieux publics, les aéroports, les chambres d'hôtel, les salles de congrés, de réunions, de conférences et dans d'autres zones non sécurisées.</t>
        </r>
      </text>
    </comment>
    <comment ref="D214" authorId="0" shapeId="0">
      <text>
        <r>
          <rPr>
            <b/>
            <sz val="9"/>
            <color indexed="81"/>
            <rFont val="Tahoma"/>
            <charset val="1"/>
          </rPr>
          <t>Règle n°4 de l'objectif 28 de la PSSI-ES:</t>
        </r>
        <r>
          <rPr>
            <sz val="9"/>
            <color indexed="81"/>
            <rFont val="Tahoma"/>
            <charset val="1"/>
          </rPr>
          <t xml:space="preserve">
Les appareils mobiles doivent être physiquement protégés contre le vol, en cas de déplacement des utilisateurs. Ils doivent être mis sous clé et dotés de systèmes de verrouillage spéciaux.</t>
        </r>
      </text>
    </comment>
    <comment ref="D215" authorId="0" shapeId="0">
      <text>
        <r>
          <rPr>
            <b/>
            <sz val="9"/>
            <color indexed="81"/>
            <rFont val="Tahoma"/>
            <charset val="1"/>
          </rPr>
          <t>Règle n°5 de l'objectif 28 de la PSSI-ES:</t>
        </r>
        <r>
          <rPr>
            <sz val="9"/>
            <color indexed="81"/>
            <rFont val="Tahoma"/>
            <charset val="1"/>
          </rPr>
          <t xml:space="preserve">
Mettre en place une politique de contrôle d'accés, protèger les appareils mobiles contre les logiciels malveillants, effectuer des sauvegardes et d'éviter l'installation d'application non approuvées.</t>
        </r>
      </text>
    </comment>
    <comment ref="D216" authorId="0" shapeId="0">
      <text>
        <r>
          <rPr>
            <b/>
            <sz val="9"/>
            <color indexed="81"/>
            <rFont val="Tahoma"/>
            <charset val="1"/>
          </rPr>
          <t>Règle n°6 de l'objectif 28 de la PSSI-ES:</t>
        </r>
        <r>
          <rPr>
            <sz val="9"/>
            <color indexed="81"/>
            <rFont val="Tahoma"/>
            <charset val="1"/>
          </rPr>
          <t xml:space="preserve">
Empêcher la compromission et la divulgation des informations sensibles stockées et traitées par les appareils mobiles en utilisant les algorithmes de chiffrement labellisés par la Commission nationale de cryptologie.</t>
        </r>
      </text>
    </comment>
    <comment ref="D217" authorId="0" shapeId="0">
      <text>
        <r>
          <rPr>
            <b/>
            <sz val="9"/>
            <color indexed="81"/>
            <rFont val="Tahoma"/>
            <charset val="1"/>
          </rPr>
          <t>Règle n°7 de l'objectif 28 de la PSSI-ES:</t>
        </r>
        <r>
          <rPr>
            <sz val="9"/>
            <color indexed="81"/>
            <rFont val="Tahoma"/>
            <charset val="1"/>
          </rPr>
          <t xml:space="preserve">
Veiller à ce que les appareils mobiles de l'organisme ne soient utilisés que pour des usages professionnels.</t>
        </r>
      </text>
    </comment>
    <comment ref="D218" authorId="0" shapeId="0">
      <text>
        <r>
          <rPr>
            <b/>
            <sz val="9"/>
            <color indexed="81"/>
            <rFont val="Tahoma"/>
            <charset val="1"/>
          </rPr>
          <t>Règle n°8 de l'objectif 28 de la PSSI-ES:</t>
        </r>
        <r>
          <rPr>
            <sz val="9"/>
            <color indexed="81"/>
            <rFont val="Tahoma"/>
            <charset val="1"/>
          </rPr>
          <t xml:space="preserve">
Mettre en place un mécanisme d'effacement des données, en cas de perte d'appareils mobiles.</t>
        </r>
      </text>
    </comment>
    <comment ref="D219" authorId="0" shapeId="0">
      <text>
        <r>
          <rPr>
            <b/>
            <sz val="9"/>
            <color indexed="81"/>
            <rFont val="Tahoma"/>
            <charset val="1"/>
          </rPr>
          <t>Règle n°9 de l'objectif 28 de la PSSI-ES:</t>
        </r>
        <r>
          <rPr>
            <sz val="9"/>
            <color indexed="81"/>
            <rFont val="Tahoma"/>
            <charset val="1"/>
          </rPr>
          <t xml:space="preserve">
Eviter de se connecter au réseau de l'organisme par l'intermédiaire de réseaux sans fil non sécurisés.</t>
        </r>
      </text>
    </comment>
    <comment ref="D220" authorId="0" shapeId="0">
      <text>
        <r>
          <rPr>
            <b/>
            <sz val="9"/>
            <color indexed="81"/>
            <rFont val="Tahoma"/>
            <charset val="1"/>
          </rPr>
          <t>Règle n°10 de l'objectif 28 de la PSSI-ES:</t>
        </r>
        <r>
          <rPr>
            <sz val="9"/>
            <color indexed="81"/>
            <rFont val="Tahoma"/>
            <charset val="1"/>
          </rPr>
          <t xml:space="preserve">
Procéder au contrôle des appareils mobiles durant tout leur cycle de vie.</t>
        </r>
      </text>
    </comment>
    <comment ref="D221" authorId="0" shapeId="0">
      <text>
        <r>
          <rPr>
            <b/>
            <sz val="9"/>
            <color indexed="81"/>
            <rFont val="Tahoma"/>
            <charset val="1"/>
          </rPr>
          <t>Règle n°1 de l'objectif 29 de la PSSI-ES:</t>
        </r>
        <r>
          <rPr>
            <sz val="9"/>
            <color indexed="81"/>
            <rFont val="Tahoma"/>
            <charset val="1"/>
          </rPr>
          <t xml:space="preserve">
Mettre en œuvre des procédures de surveillance, de détection, d'analyse et de signalement des événements et des incidents concernant les activités des réseaux.</t>
        </r>
      </text>
    </comment>
    <comment ref="D222" authorId="0" shapeId="0">
      <text>
        <r>
          <rPr>
            <b/>
            <sz val="9"/>
            <color indexed="81"/>
            <rFont val="Tahoma"/>
            <charset val="1"/>
          </rPr>
          <t>Règle n°2 de l'objectif 29 de la PSSI-ES:</t>
        </r>
        <r>
          <rPr>
            <sz val="9"/>
            <color indexed="81"/>
            <rFont val="Tahoma"/>
            <charset val="1"/>
          </rPr>
          <t xml:space="preserve">
Mettre en place, au sein de l'entité, une structure d'alerte et de réaction rapide à tout incident relatif à la sécurité des systèmes d'information, composée d'un personnel qualifié avec un point focal qui sert d'interlocuteur entre l'entité et les autres centres de gestion des incidents.</t>
        </r>
      </text>
    </comment>
    <comment ref="D223" authorId="0" shapeId="0">
      <text>
        <r>
          <rPr>
            <b/>
            <sz val="9"/>
            <color indexed="81"/>
            <rFont val="Tahoma"/>
            <charset val="1"/>
          </rPr>
          <t>Règle n°3 de l'objectif 29 de la PSSI-ES:</t>
        </r>
        <r>
          <rPr>
            <sz val="9"/>
            <color indexed="81"/>
            <rFont val="Tahoma"/>
            <charset val="1"/>
          </rPr>
          <t xml:space="preserve">
Les structures d'alerte et de réaction rapide doivent remonter tout incident lié à la sécurité des systèmes d'information de l'entité et les signaler aux organismes compétents (Sénégal Numérique SA (SENUM), la Direction générale du Chiffre et de la Sécurité des Systèmes d'Information (DCSSI), l'Autorité de Régulation des Télécommunications et des Postes (ARTP) ...). Les actions à mener doivent être coordonnées afin d'enrayer les attaques et d'assurer la continuité du fonctionnement des systèmes d'information.</t>
        </r>
      </text>
    </comment>
    <comment ref="D224" authorId="0" shapeId="0">
      <text>
        <r>
          <rPr>
            <b/>
            <sz val="9"/>
            <color indexed="81"/>
            <rFont val="Tahoma"/>
            <family val="2"/>
          </rPr>
          <t>Règle n°4 de l'objectif 29 de la PSSI-ES:</t>
        </r>
        <r>
          <rPr>
            <sz val="9"/>
            <color indexed="81"/>
            <rFont val="Tahoma"/>
            <family val="2"/>
          </rPr>
          <t xml:space="preserve">
Un système de redonnance des moyens de traitement de l'information doit être mis en place en vue d'en garantir la disponibilité.</t>
        </r>
      </text>
    </comment>
    <comment ref="D225" authorId="0" shapeId="0">
      <text>
        <r>
          <rPr>
            <b/>
            <sz val="9"/>
            <color indexed="81"/>
            <rFont val="Tahoma"/>
            <family val="2"/>
          </rPr>
          <t>Règle n°5 de l'objectif 29 de la PSSI-ES:</t>
        </r>
        <r>
          <rPr>
            <sz val="9"/>
            <color indexed="81"/>
            <rFont val="Tahoma"/>
            <family val="2"/>
          </rPr>
          <t xml:space="preserve">
Il faut revoir régulièrement le plan de continuité des activités pour prendre en compte les changements intervenus dans le système d'information afin d'en maintenir la validité et l'efficacité.</t>
        </r>
      </text>
    </comment>
    <comment ref="D226" authorId="0" shapeId="0">
      <text>
        <r>
          <rPr>
            <b/>
            <sz val="9"/>
            <color indexed="81"/>
            <rFont val="Tahoma"/>
            <family val="2"/>
          </rPr>
          <t>Règle n°6 de l'objectif 29 de la PSSI-ES:</t>
        </r>
        <r>
          <rPr>
            <sz val="9"/>
            <color indexed="81"/>
            <rFont val="Tahoma"/>
            <family val="2"/>
          </rPr>
          <t xml:space="preserve">
Il faut tester périodiquement le plan afin de s'assuer de sa fiabilité.</t>
        </r>
      </text>
    </comment>
    <comment ref="D227" authorId="0" shapeId="0">
      <text>
        <r>
          <rPr>
            <b/>
            <sz val="9"/>
            <color indexed="81"/>
            <rFont val="Tahoma"/>
            <family val="2"/>
          </rPr>
          <t>Règle n°7 de l'objectif 29 de la PSSI-ES:</t>
        </r>
        <r>
          <rPr>
            <sz val="9"/>
            <color indexed="81"/>
            <rFont val="Tahoma"/>
            <family val="2"/>
          </rPr>
          <t xml:space="preserve">
Les utilisateurs doivent être formés sur les actions à mener en cas de violation de la politique de sécurité.</t>
        </r>
      </text>
    </comment>
    <comment ref="D228" authorId="0" shapeId="0">
      <text>
        <r>
          <rPr>
            <b/>
            <sz val="9"/>
            <color indexed="81"/>
            <rFont val="Tahoma"/>
            <family val="2"/>
          </rPr>
          <t>Règle n°8 de l'objectif 29 de la PSSI-ES:</t>
        </r>
        <r>
          <rPr>
            <sz val="9"/>
            <color indexed="81"/>
            <rFont val="Tahoma"/>
            <family val="2"/>
          </rPr>
          <t xml:space="preserve">
Les utilisateurs doivent être formés à la détection des actions suspectes ou anormales pouvant présager un incident lié à la sécurité des systèmes d'information (dysfonctionnement ou comportements anormaux du système d'information).</t>
        </r>
      </text>
    </comment>
    <comment ref="D229" authorId="0" shapeId="0">
      <text>
        <r>
          <rPr>
            <b/>
            <sz val="9"/>
            <color indexed="81"/>
            <rFont val="Tahoma"/>
            <family val="2"/>
          </rPr>
          <t>Règle n°9 de l'objectif 29 de la PSSI-ES:</t>
        </r>
        <r>
          <rPr>
            <sz val="9"/>
            <color indexed="81"/>
            <rFont val="Tahoma"/>
            <family val="2"/>
          </rPr>
          <t xml:space="preserve">
La procédure de réponse aux incidents doit comprendre: une phase de recueil et d'analyse des preuves, une communication détaillée sur l'incident survenu, la méthode de traitement utilisée, etc.</t>
        </r>
      </text>
    </comment>
    <comment ref="D230" authorId="0" shapeId="0">
      <text>
        <r>
          <rPr>
            <b/>
            <sz val="9"/>
            <color indexed="81"/>
            <rFont val="Tahoma"/>
            <family val="2"/>
          </rPr>
          <t>Règle n°10 de l'objectif 29 de la PSSI-ES:</t>
        </r>
        <r>
          <rPr>
            <sz val="9"/>
            <color indexed="81"/>
            <rFont val="Tahoma"/>
            <family val="2"/>
          </rPr>
          <t xml:space="preserve">
La procédure relative au recueil de preuves doit prendre en compte les éléments suivants :
a) la chaîne de traçabilité;
b) les aptitudes et la sécurité du personnel pour effectuer la collecte des preuves numériques;
c) les fonctions et les responsabilités du personnel;
d) la documentation;
e) les séances d'information.
Il faut appliquer la norme ISO/CEI 27037 qui fournit les lignes directrices concernant l'identification, l'acquisition et la protection des preuves numériques.</t>
        </r>
      </text>
    </comment>
    <comment ref="D231" authorId="0" shapeId="0">
      <text>
        <r>
          <rPr>
            <b/>
            <sz val="9"/>
            <color indexed="81"/>
            <rFont val="Tahoma"/>
            <family val="2"/>
          </rPr>
          <t>Règle n°11 de l'objectif 29 de la PSSI-ES:</t>
        </r>
        <r>
          <rPr>
            <sz val="9"/>
            <color indexed="81"/>
            <rFont val="Tahoma"/>
            <family val="2"/>
          </rPr>
          <t xml:space="preserve">
Il faut déterminer la typologie des incidents de sécurité, et en tirer tous les enseignements nécessaires.</t>
        </r>
      </text>
    </comment>
    <comment ref="D232" authorId="0" shapeId="0">
      <text>
        <r>
          <rPr>
            <b/>
            <sz val="9"/>
            <color indexed="81"/>
            <rFont val="Tahoma"/>
            <family val="2"/>
          </rPr>
          <t>Règle n°1 de l'objectif 30 de la PSSI-ES:</t>
        </r>
        <r>
          <rPr>
            <sz val="9"/>
            <color indexed="81"/>
            <rFont val="Tahoma"/>
            <family val="2"/>
          </rPr>
          <t xml:space="preserve">
Il faut effectuer des audits pour s'assurer que les objectifs de sécurité sont atteints et que les politiques de sécurité sont conformes aux normes de sécurité en vigueur. Les rapports d"audit doivent être communiqués à la Commission nationale de cryptologie.</t>
        </r>
      </text>
    </comment>
    <comment ref="D233" authorId="0" shapeId="0">
      <text>
        <r>
          <rPr>
            <b/>
            <sz val="9"/>
            <color indexed="81"/>
            <rFont val="Tahoma"/>
            <family val="2"/>
          </rPr>
          <t>Règle n°2 de l'objectif 30 de la PSSI-ES:</t>
        </r>
        <r>
          <rPr>
            <sz val="9"/>
            <color indexed="81"/>
            <rFont val="Tahoma"/>
            <family val="2"/>
          </rPr>
          <t xml:space="preserve">
Les auditeurs de systèmes d'information de l'entité doivent être compétents.</t>
        </r>
      </text>
    </comment>
    <comment ref="D234" authorId="0" shapeId="0">
      <text>
        <r>
          <rPr>
            <b/>
            <sz val="9"/>
            <color indexed="81"/>
            <rFont val="Tahoma"/>
            <family val="2"/>
          </rPr>
          <t>Règle n°3 de l'objectif 30 de la PSSI-ES:</t>
        </r>
        <r>
          <rPr>
            <sz val="9"/>
            <color indexed="81"/>
            <rFont val="Tahoma"/>
            <family val="2"/>
          </rPr>
          <t xml:space="preserve">
Les auditeurs doivent établir des rapports d'audit à l'attention, notamment du Haut Fonctionnaire de Défense (HFD) accompagnés de recommandations à mettre en œuvre pour corriger les éventuelles anomalies. En cas de violation flagrante des procédures, des sanctions doivent être prises conformément aux textes en vigueur. Les rapports d'audit doivent être communiqués à la Commission nationale de cryptologie qui fera un rapport de synthèse à l'attention du Président de la République.</t>
        </r>
      </text>
    </comment>
    <comment ref="D235" authorId="0" shapeId="0">
      <text>
        <r>
          <rPr>
            <b/>
            <sz val="9"/>
            <color indexed="81"/>
            <rFont val="Tahoma"/>
            <family val="2"/>
          </rPr>
          <t>Règle n°4 de l'objectif 30 de la PSSI-ES:</t>
        </r>
        <r>
          <rPr>
            <sz val="9"/>
            <color indexed="81"/>
            <rFont val="Tahoma"/>
            <family val="2"/>
          </rPr>
          <t xml:space="preserve">
Toutes les structures auditées doivent appliquer les mesures proposées et faire leurs rapports de conformité.</t>
        </r>
      </text>
    </comment>
    <comment ref="D236" authorId="0" shapeId="0">
      <text>
        <r>
          <rPr>
            <b/>
            <sz val="9"/>
            <color indexed="81"/>
            <rFont val="Tahoma"/>
            <family val="2"/>
          </rPr>
          <t>Règle n°5 de l'objectif 30 de la PSSI-ES:</t>
        </r>
        <r>
          <rPr>
            <sz val="9"/>
            <color indexed="81"/>
            <rFont val="Tahoma"/>
            <family val="2"/>
          </rPr>
          <t xml:space="preserve">
Il faut se conformer aux lois et règlement concernant l'utilisation, l'importation, l'exportation et la fourniture des moyens et des prestations de cryptologie, les droits de propriété intelectuelle, la protection de la vie privée et des données à caractère personnel, la cybercriminalité et, partant, la cybersécurité.</t>
        </r>
      </text>
    </comment>
    <comment ref="D237" authorId="0" shapeId="0">
      <text>
        <r>
          <rPr>
            <b/>
            <sz val="9"/>
            <color indexed="81"/>
            <rFont val="Tahoma"/>
            <charset val="1"/>
          </rPr>
          <t>Règle n°6 de l'objectif 30 de la PSSI-ES:</t>
        </r>
        <r>
          <rPr>
            <sz val="9"/>
            <color indexed="81"/>
            <rFont val="Tahoma"/>
            <charset val="1"/>
          </rPr>
          <t xml:space="preserve">
La Commission nationale de cryptologie publie et met à jour régulièrement les normes de sécurité auxquelles doivent se conformer tous les systèmes d'information de l'Etat du Sénégal.</t>
        </r>
      </text>
    </comment>
    <comment ref="D238" authorId="0" shapeId="0">
      <text>
        <r>
          <rPr>
            <b/>
            <sz val="9"/>
            <color indexed="81"/>
            <rFont val="Tahoma"/>
            <charset val="1"/>
          </rPr>
          <t>Règle n°7 de l'objectif 30 de la PSSI-ES:</t>
        </r>
        <r>
          <rPr>
            <sz val="9"/>
            <color indexed="81"/>
            <rFont val="Tahoma"/>
            <charset val="1"/>
          </rPr>
          <t xml:space="preserve">
Des rapports complets doivent être communiqués aux autorités compétentes des entités de telle sorte que les mesures puissent être prises lors de la planification de futurs projets sur la base de l'expérience actuelle.</t>
        </r>
      </text>
    </comment>
  </commentList>
</comments>
</file>

<file path=xl/comments2.xml><?xml version="1.0" encoding="utf-8"?>
<comments xmlns="http://schemas.openxmlformats.org/spreadsheetml/2006/main">
  <authors>
    <author>MS</author>
  </authors>
  <commentList>
    <comment ref="D8" authorId="0" shapeId="0">
      <text>
        <r>
          <rPr>
            <b/>
            <sz val="9"/>
            <color indexed="81"/>
            <rFont val="Tahoma"/>
            <family val="2"/>
          </rPr>
          <t>Règle n°1 de l'Objectif 1 de la PSSI-ES:</t>
        </r>
        <r>
          <rPr>
            <sz val="9"/>
            <color indexed="81"/>
            <rFont val="Tahoma"/>
            <family val="2"/>
          </rPr>
          <t xml:space="preserve">
Au niveau du pilotage, les membres du comité qui agissent en tant qu'Autorités Qualifiées pour la Sécurité des Systèmes d'Information (AQSSI) doivent au préalable subir une sensibilisation et une formation en matière de sécurité des systèmes d'information, en vue d'accomplir avec efficience les missions qui leur sont confiées.</t>
        </r>
      </text>
    </comment>
    <comment ref="D9" authorId="0" shapeId="0">
      <text>
        <r>
          <rPr>
            <b/>
            <sz val="9"/>
            <color indexed="81"/>
            <rFont val="Tahoma"/>
            <family val="2"/>
          </rPr>
          <t>Règle n°2 de l'objectif 1 de la PSSI-ES:</t>
        </r>
        <r>
          <rPr>
            <sz val="9"/>
            <color indexed="81"/>
            <rFont val="Tahoma"/>
            <family val="2"/>
          </rPr>
          <t xml:space="preserve">
Cette sensibilisation et cette formation doivent être confiées aux organismes compétents, notamment Sénégal Numérique (SENUM SA), la Direction générale du Chiffre et de la Sécurité des Systèmes d'Information (DCSSI), l'Autorité de Régulation des Télécommunications et des Postes (ARTP) ou tout autre Organisme public ou privé dont les compétences sont avèrées. Elles doivent, en outre, tenir compte de l'évolution des menaces et des attaques.</t>
        </r>
      </text>
    </comment>
    <comment ref="D10" authorId="0" shapeId="0">
      <text>
        <r>
          <rPr>
            <b/>
            <sz val="9"/>
            <color indexed="81"/>
            <rFont val="Tahoma"/>
            <family val="2"/>
          </rPr>
          <t>Règle n°3 de l'Objectif 1 de la PSSI-ES:</t>
        </r>
        <r>
          <rPr>
            <sz val="9"/>
            <color indexed="81"/>
            <rFont val="Tahoma"/>
            <family val="2"/>
          </rPr>
          <t xml:space="preserve">
Au niveau oprérationnel, les Agesnts de Sécurité des Systèmes d'Information (ASSI) doivent, être sensibiliés sur leurs responsabilités et formés au même titre que les Autorités Qualifiées pour la Sécurité des Systèmes d'Information (AQSSI).</t>
        </r>
      </text>
    </comment>
    <comment ref="D11" authorId="0" shapeId="0">
      <text>
        <r>
          <rPr>
            <b/>
            <sz val="9"/>
            <color indexed="81"/>
            <rFont val="Tahoma"/>
            <family val="2"/>
          </rPr>
          <t>Règle n°4 de l'Objectif 1 de la PSSI-ES:</t>
        </r>
        <r>
          <rPr>
            <sz val="9"/>
            <color indexed="81"/>
            <rFont val="Tahoma"/>
            <family val="2"/>
          </rPr>
          <t xml:space="preserve">
Une note d'organisation doit fixer la répartition des responsabilités au sein de l'entité; cette note doit être  proposée par le Responsable de la Sécurité des Systèmes d'Information (RSSI) et validée par l'autorité de l'entité.</t>
        </r>
      </text>
    </comment>
    <comment ref="D12" authorId="0" shapeId="0">
      <text>
        <r>
          <rPr>
            <b/>
            <sz val="9"/>
            <color indexed="81"/>
            <rFont val="Tahoma"/>
            <family val="2"/>
          </rPr>
          <t>Règle n°5 de l'Objectif 1 de la PSSI-ES:</t>
        </r>
        <r>
          <rPr>
            <sz val="9"/>
            <color indexed="81"/>
            <rFont val="Tahoma"/>
            <family val="2"/>
          </rPr>
          <t xml:space="preserve">
Le Responsable de la Sécurité des Systèmes d'Information (RSSI) planifie les actions de mise en place de la PSSI-ES.</t>
        </r>
      </text>
    </comment>
    <comment ref="D13" authorId="0" shapeId="0">
      <text>
        <r>
          <rPr>
            <b/>
            <sz val="9"/>
            <color indexed="81"/>
            <rFont val="Tahoma"/>
            <family val="2"/>
          </rPr>
          <t>Règle n°6 de l'Objectif 1 de la PSSI-ES:</t>
        </r>
        <r>
          <rPr>
            <sz val="9"/>
            <color indexed="81"/>
            <rFont val="Tahoma"/>
            <family val="2"/>
          </rPr>
          <t xml:space="preserve">
Le Responsable de la Sécurité des Systèmes d'Information (RSSI) doit formaliser et tenir à jour les documents validés par le Chef de département (sur son périmètre).</t>
        </r>
      </text>
    </comment>
    <comment ref="D14" authorId="0" shapeId="0">
      <text>
        <r>
          <rPr>
            <b/>
            <sz val="9"/>
            <color indexed="81"/>
            <rFont val="Tahoma"/>
            <family val="2"/>
          </rPr>
          <t>Règle n°1 de l'Objectif 2 de la PSSI-ES:</t>
        </r>
        <r>
          <rPr>
            <sz val="9"/>
            <color indexed="81"/>
            <rFont val="Tahoma"/>
            <family val="2"/>
          </rPr>
          <t xml:space="preserve">
A l'embauche, les agents doivent être informés, au préalable, de leur rôle sur la sécurité de l'information et leurs responsabilités dans l'application effective de la politique de l'organisme.</t>
        </r>
      </text>
    </comment>
    <comment ref="D15" authorId="0" shapeId="0">
      <text>
        <r>
          <rPr>
            <b/>
            <sz val="9"/>
            <color indexed="81"/>
            <rFont val="Tahoma"/>
            <family val="2"/>
          </rPr>
          <t>Règle n°2 de l'Objectif 2 de la PSSI-ES:</t>
        </r>
        <r>
          <rPr>
            <sz val="9"/>
            <color indexed="81"/>
            <rFont val="Tahoma"/>
            <family val="2"/>
          </rPr>
          <t xml:space="preserve">
Ils doivent s'engager à avoir un comportement responsable et qui ne représente aucun risque pour la sécurité de l'information.</t>
        </r>
      </text>
    </comment>
    <comment ref="D16" authorId="0" shapeId="0">
      <text>
        <r>
          <rPr>
            <b/>
            <sz val="9"/>
            <color indexed="81"/>
            <rFont val="Tahoma"/>
            <family val="2"/>
          </rPr>
          <t>Règle n°3 de l'Objectif 2 de la PSSI-ES:</t>
        </r>
        <r>
          <rPr>
            <sz val="9"/>
            <color indexed="81"/>
            <rFont val="Tahoma"/>
            <family val="2"/>
          </rPr>
          <t xml:space="preserve">
Les agents qui ont accés à l'information sensible et aux systèmes d'information, doivent  faire, au préalable, l'objet d'enquêtes de sécurité et de moralité, être habilités et signer une charte de confidentialité et de non-divulgation desdites informations. Il doit en être de même pour les prestataires qui interviennent sur les systèmes d'information.
L'habilitation est la garantie que ces personnes peuvent, sans pour elles-mêmes comme pour la collectivité, connaître des informations sensibles.</t>
        </r>
      </text>
    </comment>
    <comment ref="D17" authorId="0" shapeId="0">
      <text>
        <r>
          <rPr>
            <b/>
            <sz val="9"/>
            <color indexed="81"/>
            <rFont val="Tahoma"/>
            <family val="2"/>
          </rPr>
          <t>Règle n°4 de l'Objectif 2 de la PSSI-ES:</t>
        </r>
        <r>
          <rPr>
            <sz val="9"/>
            <color indexed="81"/>
            <rFont val="Tahoma"/>
            <family val="2"/>
          </rPr>
          <t xml:space="preserve">
Les agents, qui ont accés à l'information sensible  et aux systèmes d'information, doivent être informés de leur responsabilités en matière de sécurité et être prévenus des sanctions qui sont prévues en cas de violation de la politique de sécurité de l'organisme (Code pénal: articles 60 à 64 et 363 - loi 61-33 du 15 juin 1961 portant statut général des fonctionnaires: article 14, et tout contrat d'embauche).</t>
        </r>
      </text>
    </comment>
    <comment ref="D18" authorId="0" shapeId="0">
      <text>
        <r>
          <rPr>
            <b/>
            <sz val="9"/>
            <color indexed="81"/>
            <rFont val="Tahoma"/>
            <family val="2"/>
          </rPr>
          <t>Règle n°5 de l'Objectif 2 de la PSSI-ES:</t>
        </r>
        <r>
          <rPr>
            <sz val="9"/>
            <color indexed="81"/>
            <rFont val="Tahoma"/>
            <family val="2"/>
          </rPr>
          <t xml:space="preserve">
Tout personnel utilisateur d'un système d'information, qui constate un événement susceptiblede de dénoter un incident de sécurité informatique, doit le signaler, sans délai, au service compétent.</t>
        </r>
      </text>
    </comment>
    <comment ref="D19" authorId="0" shapeId="0">
      <text>
        <r>
          <rPr>
            <b/>
            <sz val="9"/>
            <color indexed="81"/>
            <rFont val="Tahoma"/>
            <family val="2"/>
          </rPr>
          <t>Règle n°6 de l'Objectif 2 de la PSSI-ES:</t>
        </r>
        <r>
          <rPr>
            <sz val="9"/>
            <color indexed="81"/>
            <rFont val="Tahoma"/>
            <family val="2"/>
          </rPr>
          <t xml:space="preserve">
Les données à caractère personnel doivent être protégées et traitées conforméméent aux dispositions de la loi 2008-12 du 25 janvier 2008 portant sur la protection des données à caractère personnel.</t>
        </r>
      </text>
    </comment>
    <comment ref="D20" authorId="0" shapeId="0">
      <text>
        <r>
          <rPr>
            <b/>
            <sz val="9"/>
            <color indexed="81"/>
            <rFont val="Tahoma"/>
            <family val="2"/>
          </rPr>
          <t>Règle n°1 de l'Objectif 3 de la PSSI-ES:</t>
        </r>
        <r>
          <rPr>
            <sz val="9"/>
            <color indexed="81"/>
            <rFont val="Tahoma"/>
            <family val="2"/>
          </rPr>
          <t xml:space="preserve">
En cas de mouvement, de changement de personnel, ou en cas de rupture de contrat ou de fin de contrat, tous les aspects relatifs à la sécurité de l'information doivent être pris en compte:
- la gestion et la révocation des comptes et des droits d'accés aux systèmes d'information;
- la gestion du contrôle d'accés aux locaux;
- la gestion des équipements mobiles;
- la gestion du principe d'habilitation ainsi que des principes du besoin d'en connaître et d'utiliser.</t>
        </r>
      </text>
    </comment>
    <comment ref="D24" authorId="0" shapeId="0">
      <text>
        <r>
          <rPr>
            <b/>
            <sz val="9"/>
            <color indexed="81"/>
            <rFont val="Tahoma"/>
            <family val="2"/>
          </rPr>
          <t>Règle n°1 de l'objectif 4 de la PSSI-ES:</t>
        </r>
        <r>
          <rPr>
            <sz val="9"/>
            <color indexed="81"/>
            <rFont val="Tahoma"/>
            <family val="2"/>
          </rPr>
          <t xml:space="preserve">
Un programme de sensibilisation et de formation  à la sécurité des systèmes d'information doit être élaboré, revu et régulièrement mis à jour.</t>
        </r>
      </text>
    </comment>
    <comment ref="D25" authorId="0" shapeId="0">
      <text>
        <r>
          <rPr>
            <b/>
            <sz val="9"/>
            <color indexed="81"/>
            <rFont val="Tahoma"/>
            <family val="2"/>
          </rPr>
          <t>Règle n°2 de l'objectif 4 de la PSSI-ES:</t>
        </r>
        <r>
          <rPr>
            <sz val="9"/>
            <color indexed="81"/>
            <rFont val="Tahoma"/>
            <family val="2"/>
          </rPr>
          <t xml:space="preserve">
Ce programme doit être cohérent avec la politique de sécurité de l'organisme.</t>
        </r>
      </text>
    </comment>
    <comment ref="D26" authorId="0" shapeId="0">
      <text>
        <r>
          <rPr>
            <b/>
            <sz val="9"/>
            <color indexed="81"/>
            <rFont val="Tahoma"/>
            <family val="2"/>
          </rPr>
          <t>Règle n°3 de l'objectif 4 de la PSSI-ES:</t>
        </r>
        <r>
          <rPr>
            <sz val="9"/>
            <color indexed="81"/>
            <rFont val="Tahoma"/>
            <family val="2"/>
          </rPr>
          <t xml:space="preserve">
Ce programme doit prendre en compte les différents niveaux de responsabilités des membres de l'organisme.</t>
        </r>
      </text>
    </comment>
    <comment ref="D27" authorId="0" shapeId="0">
      <text>
        <r>
          <rPr>
            <b/>
            <sz val="9"/>
            <color indexed="81"/>
            <rFont val="Tahoma"/>
            <family val="2"/>
          </rPr>
          <t>Règle n°4 de l'objectif 4 de la PSSI-ES:</t>
        </r>
        <r>
          <rPr>
            <sz val="9"/>
            <color indexed="81"/>
            <rFont val="Tahoma"/>
            <family val="2"/>
          </rPr>
          <t xml:space="preserve">
Ce programme doit être mis à jour régulièrement afin de prendre en compte les nouveaux agents et les enseignements tirés des incidents liés à la sécurité de l'information dèjà survenus.</t>
        </r>
      </text>
    </comment>
    <comment ref="D28" authorId="0" shapeId="0">
      <text>
        <r>
          <rPr>
            <b/>
            <sz val="9"/>
            <color indexed="81"/>
            <rFont val="Tahoma"/>
            <family val="2"/>
          </rPr>
          <t>Règle n°5 de l'objectif 4 de la PSSI-ES:</t>
        </r>
        <r>
          <rPr>
            <sz val="9"/>
            <color indexed="81"/>
            <rFont val="Tahoma"/>
            <family val="2"/>
          </rPr>
          <t xml:space="preserve">
Ce programme doit faire apparaître clairement l'engagement de la direction sur la problématique de la sécurité des systèmes d'information.</t>
        </r>
      </text>
    </comment>
    <comment ref="D29" authorId="0" shapeId="0">
      <text>
        <r>
          <rPr>
            <b/>
            <sz val="9"/>
            <color indexed="81"/>
            <rFont val="Tahoma"/>
            <family val="2"/>
          </rPr>
          <t>Règle n°6 de l'objectif 4 de la PSSI-ES:</t>
        </r>
        <r>
          <rPr>
            <sz val="9"/>
            <color indexed="81"/>
            <rFont val="Tahoma"/>
            <family val="2"/>
          </rPr>
          <t xml:space="preserve">
Un programme de formation continue doit être mis en place pour les agents qui sont chargés de veiller à l'application effective de la politique de sécurité, afin qu'ils soient informés sur les menaces et vulnérabilités les plus récentes (veille technologique).</t>
        </r>
      </text>
    </comment>
    <comment ref="D30" authorId="0" shapeId="0">
      <text>
        <r>
          <rPr>
            <b/>
            <sz val="9"/>
            <color indexed="81"/>
            <rFont val="Tahoma"/>
            <family val="2"/>
          </rPr>
          <t>Règle n°1 de l'objectif 5 de la PSSI-ES:</t>
        </r>
        <r>
          <rPr>
            <sz val="9"/>
            <color indexed="81"/>
            <rFont val="Tahoma"/>
            <family val="2"/>
          </rPr>
          <t xml:space="preserve">
Il faut prendre en compte les exigences liées:
- au contrôle d'accés et à la sensibilisation des utilisateurs sur leurs responsabilités;
- à la protection pour ce qui concerne la disponibilité, la confidentialité et l'intégrité de l'information et des systèmes d'information;
- à la journalisation, la surveillance et la détection de fuite de données.</t>
        </r>
      </text>
    </comment>
    <comment ref="D31" authorId="0" shapeId="0">
      <text>
        <r>
          <rPr>
            <b/>
            <sz val="9"/>
            <color indexed="81"/>
            <rFont val="Tahoma"/>
            <charset val="1"/>
          </rPr>
          <t>Règle n°2 de l'objectif 5 de la PSSI-ES:</t>
        </r>
        <r>
          <rPr>
            <sz val="9"/>
            <color indexed="81"/>
            <rFont val="Tahoma"/>
            <charset val="1"/>
          </rPr>
          <t xml:space="preserve">
Sécuriser les locaux utilisés pour le développement de logiciels et appliquer les recommandations relatives à la sécurité du langage choisi, notamment dans les phases de conception, du choix des référentiels, du contrôle des versions et de la correction du code source.</t>
        </r>
      </text>
    </comment>
    <comment ref="D32" authorId="0" shapeId="0">
      <text>
        <r>
          <rPr>
            <b/>
            <sz val="9"/>
            <color indexed="81"/>
            <rFont val="Tahoma"/>
            <charset val="1"/>
          </rPr>
          <t>Règle n°3 de l'objectif 5 de la PSSI-ES:</t>
        </r>
        <r>
          <rPr>
            <sz val="9"/>
            <color indexed="81"/>
            <rFont val="Tahoma"/>
            <charset val="1"/>
          </rPr>
          <t xml:space="preserve">
Appliquer les normes et standards en vigueur sur le développement sécurisé d'applications (ISO, IEC, …).</t>
        </r>
      </text>
    </comment>
    <comment ref="D33" authorId="0" shapeId="0">
      <text>
        <r>
          <rPr>
            <b/>
            <sz val="9"/>
            <color indexed="81"/>
            <rFont val="Tahoma"/>
            <charset val="1"/>
          </rPr>
          <t>Règle n°4 de l'objectif 5 de la PSSI-ES:</t>
        </r>
        <r>
          <rPr>
            <sz val="9"/>
            <color indexed="81"/>
            <rFont val="Tahoma"/>
            <charset val="1"/>
          </rPr>
          <t xml:space="preserve">
En cas d'externalisation du développement de logiciels, le maître d'œuvre doit se conformer aux exigences de sécurité citées supra mais aussi considérer les problémes relatifs aux licences d'utilisation, à la qualité du développement et aux tests de la sécurité à réaliser pendant le développement.</t>
        </r>
      </text>
    </comment>
    <comment ref="D34" authorId="0" shapeId="0">
      <text>
        <r>
          <rPr>
            <b/>
            <sz val="9"/>
            <color indexed="81"/>
            <rFont val="Tahoma"/>
            <charset val="1"/>
          </rPr>
          <t>Règle n°1 de l'objectif 6 de la PSSI-ES:</t>
        </r>
        <r>
          <rPr>
            <sz val="9"/>
            <color indexed="81"/>
            <rFont val="Tahoma"/>
            <charset val="1"/>
          </rPr>
          <t xml:space="preserve">
Procéder à un inventaire précis des actifs de l'organisme afin de les identifier et le mettre à jour.</t>
        </r>
      </text>
    </comment>
    <comment ref="D35" authorId="0" shapeId="0">
      <text>
        <r>
          <rPr>
            <b/>
            <sz val="9"/>
            <color indexed="81"/>
            <rFont val="Tahoma"/>
            <charset val="1"/>
          </rPr>
          <t>Règle n°2 de l'objectif 6 de la PSSI-ES:</t>
        </r>
        <r>
          <rPr>
            <sz val="9"/>
            <color indexed="81"/>
            <rFont val="Tahoma"/>
            <charset val="1"/>
          </rPr>
          <t xml:space="preserve">
Affecter les actifs à des responsables désignés et qui sont chargés d'assurer la sécurité (classification, protection et contrôle d'accés).</t>
        </r>
      </text>
    </comment>
    <comment ref="D36" authorId="0" shapeId="0">
      <text>
        <r>
          <rPr>
            <b/>
            <sz val="9"/>
            <color indexed="81"/>
            <rFont val="Tahoma"/>
            <charset val="1"/>
          </rPr>
          <t>Règle n°3 de l'objectif 6 de la PSSI-ES:</t>
        </r>
        <r>
          <rPr>
            <sz val="9"/>
            <color indexed="81"/>
            <rFont val="Tahoma"/>
            <charset val="1"/>
          </rPr>
          <t xml:space="preserve">
Identifier, documenter, et mettre en œuvre des règles d'utilisation correcte de l'information, des actifs associés à l'information et des moyens de traitement de l'information.</t>
        </r>
      </text>
    </comment>
    <comment ref="D37" authorId="0" shapeId="0">
      <text>
        <r>
          <rPr>
            <b/>
            <sz val="9"/>
            <color indexed="81"/>
            <rFont val="Tahoma"/>
            <charset val="1"/>
          </rPr>
          <t>Règle n°4 de l'objectif 6 de la PSSI-ES:</t>
        </r>
        <r>
          <rPr>
            <sz val="9"/>
            <color indexed="81"/>
            <rFont val="Tahoma"/>
            <charset val="1"/>
          </rPr>
          <t xml:space="preserve">
Veiller à la restitution effective des actifs dans leur totalité, en cas de fin de contrat ou de mission.</t>
        </r>
      </text>
    </comment>
    <comment ref="D38" authorId="0" shapeId="0">
      <text>
        <r>
          <rPr>
            <b/>
            <sz val="9"/>
            <color indexed="81"/>
            <rFont val="Tahoma"/>
            <charset val="1"/>
          </rPr>
          <t>Règle n°5 de l'objectif 6 de la PSSI-ES:</t>
        </r>
        <r>
          <rPr>
            <sz val="9"/>
            <color indexed="81"/>
            <rFont val="Tahoma"/>
            <charset val="1"/>
          </rPr>
          <t xml:space="preserve">
Procéder à une classification des informations suivant leur sansibilité et leur caractère sensible (cf. Instruction présidentielle n° 303/PR du 16 juillet 2003).</t>
        </r>
      </text>
    </comment>
    <comment ref="D39" authorId="0" shapeId="0">
      <text>
        <r>
          <rPr>
            <b/>
            <sz val="9"/>
            <color indexed="81"/>
            <rFont val="Tahoma"/>
            <charset val="1"/>
          </rPr>
          <t>Règle n°6 de l'objectif 6 de la PSSI-ES:</t>
        </r>
        <r>
          <rPr>
            <sz val="9"/>
            <color indexed="81"/>
            <rFont val="Tahoma"/>
            <charset val="1"/>
          </rPr>
          <t xml:space="preserve">
Les informations stockées dans des supports amovibles doivent être protégées contre toute violation, modification ou destruction.</t>
        </r>
      </text>
    </comment>
    <comment ref="D40" authorId="0" shapeId="0">
      <text>
        <r>
          <rPr>
            <b/>
            <sz val="9"/>
            <color indexed="81"/>
            <rFont val="Tahoma"/>
            <charset val="1"/>
          </rPr>
          <t>Règle n°7 de l'objectif 6 de la PSSI-ES:</t>
        </r>
        <r>
          <rPr>
            <sz val="9"/>
            <color indexed="81"/>
            <rFont val="Tahoma"/>
            <charset val="1"/>
          </rPr>
          <t xml:space="preserve">
Pour les matériels qui doivent être mis au rebut, il faut procéder à un effacement sécurisé des données qui y sont stockées tel que défini par l'Intruction présidentielle n° 303/PR du 16 juillet 2003.</t>
        </r>
      </text>
    </comment>
    <comment ref="D41" authorId="0" shapeId="0">
      <text>
        <r>
          <rPr>
            <b/>
            <sz val="9"/>
            <color indexed="81"/>
            <rFont val="Tahoma"/>
            <charset val="1"/>
          </rPr>
          <t>Règle n°1 de l'objectif 7 de la PSSI-ES:</t>
        </r>
        <r>
          <rPr>
            <sz val="9"/>
            <color indexed="81"/>
            <rFont val="Tahoma"/>
            <charset val="1"/>
          </rPr>
          <t xml:space="preserve">
Mettre en place une politique de sécurité applicable aux différents fournisseurs (logistique, finance, informatique, …).</t>
        </r>
      </text>
    </comment>
    <comment ref="D42" authorId="0" shapeId="0">
      <text>
        <r>
          <rPr>
            <b/>
            <sz val="9"/>
            <color indexed="81"/>
            <rFont val="Tahoma"/>
            <charset val="1"/>
          </rPr>
          <t>Règle n°2 de l'objectif 7 de la PSSI-ES:</t>
        </r>
        <r>
          <rPr>
            <sz val="9"/>
            <color indexed="81"/>
            <rFont val="Tahoma"/>
            <charset val="1"/>
          </rPr>
          <t xml:space="preserve">
Mettre en œuvre des procédures permettant de surveiller la conformité aux exigences de sécurité de l'information pour chaque fournisseur.</t>
        </r>
      </text>
    </comment>
    <comment ref="D43" authorId="0" shapeId="0">
      <text>
        <r>
          <rPr>
            <b/>
            <sz val="9"/>
            <color indexed="81"/>
            <rFont val="Tahoma"/>
            <charset val="1"/>
          </rPr>
          <t>Règle n°3 de l'objectif 7 de la PSSI-ES:</t>
        </r>
        <r>
          <rPr>
            <sz val="9"/>
            <color indexed="81"/>
            <rFont val="Tahoma"/>
            <charset val="1"/>
          </rPr>
          <t xml:space="preserve">
Mettre en place un programme de sensibilisation du personnel en contact avec les fournisseurs sur les règles de sécurité applicables à ces derniers ainsi que sur le niveau d'accés aux systèmes d'information.</t>
        </r>
      </text>
    </comment>
    <comment ref="D44" authorId="0" shapeId="0">
      <text>
        <r>
          <rPr>
            <b/>
            <sz val="9"/>
            <color indexed="81"/>
            <rFont val="Tahoma"/>
            <charset val="1"/>
          </rPr>
          <t>Règle n°4 de l'objectif 7 de la PSSI-ES:</t>
        </r>
        <r>
          <rPr>
            <sz val="9"/>
            <color indexed="81"/>
            <rFont val="Tahoma"/>
            <charset val="1"/>
          </rPr>
          <t xml:space="preserve">
Mettre en place une charte de sécurité signée par les différentes parties qui doivent s'engager à en respecter scrupuleusement les clauses.</t>
        </r>
      </text>
    </comment>
    <comment ref="D45" authorId="0" shapeId="0">
      <text>
        <r>
          <rPr>
            <b/>
            <sz val="9"/>
            <color indexed="81"/>
            <rFont val="Tahoma"/>
            <charset val="1"/>
          </rPr>
          <t>Règle n°5 de l'objectif 7 de la PSSI-ES:</t>
        </r>
        <r>
          <rPr>
            <sz val="9"/>
            <color indexed="81"/>
            <rFont val="Tahoma"/>
            <charset val="1"/>
          </rPr>
          <t xml:space="preserve">
Rappeler les exigences légales réglementaires sur les lois relatives à la protection des données à caractère personnel, sur les droits d'auteur et sur la propiété intélectuelles, et veiller à leur respect.</t>
        </r>
      </text>
    </comment>
    <comment ref="D46" authorId="0" shapeId="0">
      <text>
        <r>
          <rPr>
            <b/>
            <sz val="9"/>
            <color indexed="81"/>
            <rFont val="Tahoma"/>
            <charset val="1"/>
          </rPr>
          <t>Règle n°6 de l'objectif 7 de la PSSI-ES:</t>
        </r>
        <r>
          <rPr>
            <sz val="9"/>
            <color indexed="81"/>
            <rFont val="Tahoma"/>
            <charset val="1"/>
          </rPr>
          <t xml:space="preserve">
Mettre en place un point focal qui sera chargé de communiquer les questions de sécurité avec les fournisseurs.</t>
        </r>
      </text>
    </comment>
    <comment ref="D47" authorId="0" shapeId="0">
      <text>
        <r>
          <rPr>
            <b/>
            <sz val="9"/>
            <color indexed="81"/>
            <rFont val="Tahoma"/>
            <charset val="1"/>
          </rPr>
          <t>Règle n°7 de l'objectif 7 de la PSSI-ES:</t>
        </r>
        <r>
          <rPr>
            <sz val="9"/>
            <color indexed="81"/>
            <rFont val="Tahoma"/>
            <charset val="1"/>
          </rPr>
          <t xml:space="preserve">
Tous les intervenants doivent être pris en compte, notamment les sous-traitants qui travaillent pour le compte fournisseurs.</t>
        </r>
      </text>
    </comment>
    <comment ref="D48" authorId="0" shapeId="0">
      <text>
        <r>
          <rPr>
            <b/>
            <sz val="9"/>
            <color indexed="81"/>
            <rFont val="Tahoma"/>
            <charset val="1"/>
          </rPr>
          <t>Règle n°8 de l'objectif 7 de la PSSI-ES:</t>
        </r>
        <r>
          <rPr>
            <sz val="9"/>
            <color indexed="81"/>
            <rFont val="Tahoma"/>
            <charset val="1"/>
          </rPr>
          <t xml:space="preserve">
Les clauses contractuelles entre les fournisseurs et l'entité doivent intégrer toute la chaîne d'approvisionnement informatique: conformité avec les normes relatives à la sécurité des produits informatiques, publication des exigences de sécurité satisfaites par leurs produits et en fournir la preuve.</t>
        </r>
      </text>
    </comment>
    <comment ref="D49" authorId="0" shapeId="0">
      <text>
        <r>
          <rPr>
            <b/>
            <sz val="9"/>
            <color indexed="81"/>
            <rFont val="Tahoma"/>
            <charset val="1"/>
          </rPr>
          <t>Règle n°9 de l'objectif 7 de la PSSI-ES:</t>
        </r>
        <r>
          <rPr>
            <sz val="9"/>
            <color indexed="81"/>
            <rFont val="Tahoma"/>
            <charset val="1"/>
          </rPr>
          <t xml:space="preserve">
Mettre en œuvre des procédures d'audit sur les prestations effectuées par les fournisseurs ainsi que sur la qualité de ces services.</t>
        </r>
      </text>
    </comment>
    <comment ref="D50" authorId="0" shapeId="0">
      <text>
        <r>
          <rPr>
            <b/>
            <sz val="9"/>
            <color indexed="81"/>
            <rFont val="Tahoma"/>
            <charset val="1"/>
          </rPr>
          <t>Règle n°1 de l'objectif 8 de la PSSI-ES:</t>
        </r>
        <r>
          <rPr>
            <sz val="9"/>
            <color indexed="81"/>
            <rFont val="Tahoma"/>
            <charset val="1"/>
          </rPr>
          <t xml:space="preserve">
Tous les centres de données, les salles des serveurs, les salles d'exploitation, les salles de communication, les installations de stockage, les salles de service et les salles des équipements réseau doivent être considérées comme des zones sécurisées.</t>
        </r>
      </text>
    </comment>
    <comment ref="D51" authorId="0" shapeId="0">
      <text>
        <r>
          <rPr>
            <b/>
            <sz val="9"/>
            <color indexed="81"/>
            <rFont val="Tahoma"/>
            <charset val="1"/>
          </rPr>
          <t>Règle n°2 de l'objectif 8 de la PSSI-ES:</t>
        </r>
        <r>
          <rPr>
            <sz val="9"/>
            <color indexed="81"/>
            <rFont val="Tahoma"/>
            <charset val="1"/>
          </rPr>
          <t xml:space="preserve">
L'accés à ces zones ne doit être permis qu'au personnel muni d'une autorisation écrite ou d'un badge délivré par le responsable désigné.
L'accés provisoire peut être autorisé à des tiers (personnel extérieur, autre personnel de l'entité, ...) aprés une autorisation écrite du responsable du responsable désigné et la récupération des téléphones ou appareils et matériels mobiles. Ce personnel doit être accompagné en permanence par au moins une personne autorisée.</t>
        </r>
      </text>
    </comment>
    <comment ref="D52" authorId="0" shapeId="0">
      <text>
        <r>
          <rPr>
            <b/>
            <sz val="9"/>
            <color indexed="81"/>
            <rFont val="Tahoma"/>
            <charset val="1"/>
          </rPr>
          <t>Règle n°3 de l'objectif 8 de la PSSI-ES:</t>
        </r>
        <r>
          <rPr>
            <sz val="9"/>
            <color indexed="81"/>
            <rFont val="Tahoma"/>
            <charset val="1"/>
          </rPr>
          <t xml:space="preserve">
Un registre d'accés doit être tenu à l'entrée de chaque zone sécurisée. Il doit contenir l'identité, le but, la signature, l'heure d'entrée et de sortie de toute personne accédant au site.</t>
        </r>
      </text>
    </comment>
    <comment ref="D53" authorId="0" shapeId="0">
      <text>
        <r>
          <rPr>
            <b/>
            <sz val="9"/>
            <color indexed="81"/>
            <rFont val="Tahoma"/>
            <charset val="1"/>
          </rPr>
          <t>Règle n°4 de l'objectif 8 de la PSSI-ES:</t>
        </r>
        <r>
          <rPr>
            <sz val="9"/>
            <color indexed="81"/>
            <rFont val="Tahoma"/>
            <charset val="1"/>
          </rPr>
          <t xml:space="preserve">
Un agent de sécurité doit être placé à l'entrée de chaque site sensible ; il est chargé des missions suivantes :
- interdiction en permanence de l'accés au personnel non autorisé ;
- inscription au registre d'accés ;
- contôle des bagages à l'entrée et à la sortie ;
- gestion des alarmes de surveilllance ;
- gestiondes appels d'urgence ;
- toute autre tâche de sécurité de son ressort .</t>
        </r>
      </text>
    </comment>
    <comment ref="D54" authorId="0" shapeId="0">
      <text>
        <r>
          <rPr>
            <b/>
            <sz val="9"/>
            <color indexed="81"/>
            <rFont val="Tahoma"/>
            <charset val="1"/>
          </rPr>
          <t>Règle n°5 de l'objectif 8 de la PSSI-ES:</t>
        </r>
        <r>
          <rPr>
            <sz val="9"/>
            <color indexed="81"/>
            <rFont val="Tahoma"/>
            <charset val="1"/>
          </rPr>
          <t xml:space="preserve">
Les zones sécurisées doivent être fermées en dehors des heures de service. Toutes les fenêtres, portes et issues de secours doivent être verrouillées. Tous les conduits de climatisation, élévateurs, …, doivent être munis de grilles métalliques.</t>
        </r>
      </text>
    </comment>
    <comment ref="D55" authorId="0" shapeId="0">
      <text>
        <r>
          <rPr>
            <b/>
            <sz val="9"/>
            <color indexed="81"/>
            <rFont val="Tahoma"/>
            <charset val="1"/>
          </rPr>
          <t>Règle n°6 de l'objectif 8 de la PSSI-ES:</t>
        </r>
        <r>
          <rPr>
            <sz val="9"/>
            <color indexed="81"/>
            <rFont val="Tahoma"/>
            <charset val="1"/>
          </rPr>
          <t xml:space="preserve">
Tous les droits d'accés doivent être immédiatement révoqués en cas de départ à la retraite de l'agent, de démission, de suspension, de mutation ou de congé de longue durée.</t>
        </r>
      </text>
    </comment>
    <comment ref="D56" authorId="0" shapeId="0">
      <text>
        <r>
          <rPr>
            <b/>
            <sz val="9"/>
            <color indexed="81"/>
            <rFont val="Tahoma"/>
            <charset val="1"/>
          </rPr>
          <t>Règle n°7 de l'objectif 8 de la PSSI-ES:</t>
        </r>
        <r>
          <rPr>
            <sz val="9"/>
            <color indexed="81"/>
            <rFont val="Tahoma"/>
            <charset val="1"/>
          </rPr>
          <t xml:space="preserve">
Les enregistrements d'accés doivent être réguliérement sauvegardées et conservées pendant une période déterminée.</t>
        </r>
      </text>
    </comment>
    <comment ref="D57" authorId="0" shapeId="0">
      <text>
        <r>
          <rPr>
            <b/>
            <sz val="9"/>
            <color indexed="81"/>
            <rFont val="Tahoma"/>
            <charset val="1"/>
          </rPr>
          <t>Règle n°8 de l'objectif 8 de la PSSI-ES:</t>
        </r>
        <r>
          <rPr>
            <sz val="9"/>
            <color indexed="81"/>
            <rFont val="Tahoma"/>
            <charset val="1"/>
          </rPr>
          <t xml:space="preserve">
Chaque Agent de Sécurité des Systémes d'Information (ASSI) doit choisir les techniques et les équipements appropriés sur la base des résultats d'une évaluation de risque physique et d'une analyse des coûts de contre-mesures ou des avantages associés.</t>
        </r>
      </text>
    </comment>
    <comment ref="D58" authorId="0" shapeId="0">
      <text>
        <r>
          <rPr>
            <b/>
            <sz val="9"/>
            <color indexed="81"/>
            <rFont val="Tahoma"/>
            <charset val="1"/>
          </rPr>
          <t>Règle n°1 de l'objectif 9 de la PSSI-ES:</t>
        </r>
        <r>
          <rPr>
            <sz val="9"/>
            <color indexed="81"/>
            <rFont val="Tahoma"/>
            <charset val="1"/>
          </rPr>
          <t xml:space="preserve">
L'entrée est autorisée sur présentation de la carte d'accés visiteur. L'identité du visiteur, le but de sa visite, l'heure d'entrée et de sortie ainsi que toute autre information le concernant, doivent être inscrits dans un registre. Il faut authentifier l'identité du visiteur à l'aide d'un moyen approprié.</t>
        </r>
      </text>
    </comment>
    <comment ref="D59" authorId="0" shapeId="0">
      <text>
        <r>
          <rPr>
            <b/>
            <sz val="9"/>
            <color indexed="81"/>
            <rFont val="Tahoma"/>
            <charset val="1"/>
          </rPr>
          <t>Règle n°2 de l'objectif 9 de la PSSI-ES:</t>
        </r>
        <r>
          <rPr>
            <sz val="9"/>
            <color indexed="81"/>
            <rFont val="Tahoma"/>
            <charset val="1"/>
          </rPr>
          <t xml:space="preserve">
Les vistes ne sont pas autorisées en dehors des heures de serice ou de pause.</t>
        </r>
      </text>
    </comment>
    <comment ref="D60" authorId="0" shapeId="0">
      <text>
        <r>
          <rPr>
            <b/>
            <sz val="9"/>
            <color indexed="81"/>
            <rFont val="Tahoma"/>
            <charset val="1"/>
          </rPr>
          <t>Règle n°3 de l'objectif 9 de la PSSI-ES:</t>
        </r>
        <r>
          <rPr>
            <sz val="9"/>
            <color indexed="81"/>
            <rFont val="Tahoma"/>
            <charset val="1"/>
          </rPr>
          <t xml:space="preserve">
Tous les agents doivent porter un moyen d'identification visible; ils doivent immédiatement aviser le personnel de sécurité s'ils rencontrent des visiteurs non accompagnés et toute personne ne portant pas d'identification visible (exemple: port de badge).</t>
        </r>
      </text>
    </comment>
    <comment ref="D61" authorId="0" shapeId="0">
      <text>
        <r>
          <rPr>
            <b/>
            <sz val="9"/>
            <color indexed="81"/>
            <rFont val="Tahoma"/>
            <charset val="1"/>
          </rPr>
          <t>Règle n°4 de l'objectif 9 de la PSSI-ES:</t>
        </r>
        <r>
          <rPr>
            <sz val="9"/>
            <color indexed="81"/>
            <rFont val="Tahoma"/>
            <charset val="1"/>
          </rPr>
          <t xml:space="preserve">
L'accés à la salle de serveurs doit être limité aux seules personnes autorisées.</t>
        </r>
      </text>
    </comment>
    <comment ref="D62" authorId="0" shapeId="0">
      <text>
        <r>
          <rPr>
            <b/>
            <sz val="9"/>
            <color indexed="81"/>
            <rFont val="Tahoma"/>
            <charset val="1"/>
          </rPr>
          <t>Règle n°1 de l'objectif 10 de la PSSI-ES:</t>
        </r>
        <r>
          <rPr>
            <sz val="9"/>
            <color indexed="81"/>
            <rFont val="Tahoma"/>
            <charset val="1"/>
          </rPr>
          <t xml:space="preserve">
Les bâtiments doivent être discrets et ne donner que le minimum d'indications sur leur usage, sans signe évident, à l'extérieur comme à l'intérieur, identifiant la présence d'activités de traitement de l'information.</t>
        </r>
      </text>
    </comment>
    <comment ref="D63" authorId="0" shapeId="0">
      <text>
        <r>
          <rPr>
            <b/>
            <sz val="9"/>
            <color indexed="81"/>
            <rFont val="Tahoma"/>
            <charset val="1"/>
          </rPr>
          <t>Règle n°2 de l'objectif 10 de la PSSI-ES:</t>
        </r>
        <r>
          <rPr>
            <sz val="9"/>
            <color indexed="81"/>
            <rFont val="Tahoma"/>
            <charset val="1"/>
          </rPr>
          <t xml:space="preserve">
Les équipements-clés doivent être installés dans un emplacement non accessible au public. Ils doivent être configurés de manière à empêcher toute fuite d'information sensible, notamment par rayonnement électromagnétique (mise en place de cages de faraday).</t>
        </r>
      </text>
    </comment>
    <comment ref="D64" authorId="0" shapeId="0">
      <text>
        <r>
          <rPr>
            <b/>
            <sz val="9"/>
            <color indexed="81"/>
            <rFont val="Tahoma"/>
            <charset val="1"/>
          </rPr>
          <t>Règle n°3 de l'objectif 10 de la PSSI-ES:</t>
        </r>
        <r>
          <rPr>
            <sz val="9"/>
            <color indexed="81"/>
            <rFont val="Tahoma"/>
            <charset val="1"/>
          </rPr>
          <t xml:space="preserve">
Les répertoires et les annuaires téléphoniques internes, identifiant les moyens de traitement de l'information sensible, ne doivent pas être facilement accessibles sans autorisation.</t>
        </r>
      </text>
    </comment>
    <comment ref="D65" authorId="0" shapeId="0">
      <text>
        <r>
          <rPr>
            <b/>
            <sz val="9"/>
            <color indexed="81"/>
            <rFont val="Tahoma"/>
            <charset val="1"/>
          </rPr>
          <t>Règle n°1 de l'objectif 11 de la PSSI-ES:</t>
        </r>
        <r>
          <rPr>
            <sz val="9"/>
            <color indexed="81"/>
            <rFont val="Tahoma"/>
            <charset val="1"/>
          </rPr>
          <t xml:space="preserve">
Le personnel doit être informé de l'existence de zones sécurisées et qu'il n'y a accés que sur la base des principes du besoin d'en connaître et d'utiliser.</t>
        </r>
      </text>
    </comment>
    <comment ref="D66" authorId="0" shapeId="0">
      <text>
        <r>
          <rPr>
            <b/>
            <sz val="9"/>
            <color indexed="81"/>
            <rFont val="Tahoma"/>
            <charset val="1"/>
          </rPr>
          <t>Règle n°2 de l'objectif 11 de la PSSI-ES:</t>
        </r>
        <r>
          <rPr>
            <sz val="9"/>
            <color indexed="81"/>
            <rFont val="Tahoma"/>
            <charset val="1"/>
          </rPr>
          <t xml:space="preserve">
Le travail sans surveillance dans les zones sécurisées doit être évité pour des raisons de sécurité.</t>
        </r>
      </text>
    </comment>
    <comment ref="D67" authorId="0" shapeId="0">
      <text>
        <r>
          <rPr>
            <b/>
            <sz val="9"/>
            <color indexed="81"/>
            <rFont val="Tahoma"/>
            <charset val="1"/>
          </rPr>
          <t>Règle n°3 de l'objectif 11 de la PSSI-ES:</t>
        </r>
        <r>
          <rPr>
            <sz val="9"/>
            <color indexed="81"/>
            <rFont val="Tahoma"/>
            <charset val="1"/>
          </rPr>
          <t xml:space="preserve">
Les zones sécurisées inoccupées doivent être physiquement verrouillées et contrôlées périodiquement.</t>
        </r>
      </text>
    </comment>
    <comment ref="D68" authorId="0" shapeId="0">
      <text>
        <r>
          <rPr>
            <b/>
            <sz val="9"/>
            <color indexed="81"/>
            <rFont val="Tahoma"/>
            <charset val="1"/>
          </rPr>
          <t>Règle n°4 de l'objectif 11 de la PSSI-ES:</t>
        </r>
        <r>
          <rPr>
            <sz val="9"/>
            <color indexed="81"/>
            <rFont val="Tahoma"/>
            <charset val="1"/>
          </rPr>
          <t xml:space="preserve">
L'utilisation d'équipements photo, vidéo, audio ou d'autres dispositifs tels que les caméras intégrées à des appareils mobiles, doit être interdite, sauf autorisation.</t>
        </r>
      </text>
    </comment>
    <comment ref="D69" authorId="0" shapeId="0">
      <text>
        <r>
          <rPr>
            <b/>
            <sz val="9"/>
            <color indexed="81"/>
            <rFont val="Tahoma"/>
            <charset val="1"/>
          </rPr>
          <t>Règle n°1 de l'objectif 12 de la PSSI-ES:</t>
        </r>
        <r>
          <rPr>
            <sz val="9"/>
            <color indexed="81"/>
            <rFont val="Tahoma"/>
            <charset val="1"/>
          </rPr>
          <t xml:space="preserve">
Désigner la zone d'approvisionnement pour les matières entrantes (accés restreint au personnel de livraison).</t>
        </r>
      </text>
    </comment>
    <comment ref="D70" authorId="0" shapeId="0">
      <text>
        <r>
          <rPr>
            <b/>
            <sz val="9"/>
            <color indexed="81"/>
            <rFont val="Tahoma"/>
            <charset val="1"/>
          </rPr>
          <t>Règle n°2 de l'objectif 12 de la PSSI-ES:</t>
        </r>
        <r>
          <rPr>
            <sz val="9"/>
            <color indexed="81"/>
            <rFont val="Tahoma"/>
            <charset val="1"/>
          </rPr>
          <t xml:space="preserve">
Inspecter les matières entrantes, par des équipements appropriés, pour vérifier la présence éventuelle de substances dangereuses (substances explosives, chimiques, ou autres) avant qu'elles ne quittent la zone de livraison et de chargement.</t>
        </r>
      </text>
    </comment>
    <comment ref="D71" authorId="0" shapeId="0">
      <text>
        <r>
          <rPr>
            <b/>
            <sz val="9"/>
            <color indexed="81"/>
            <rFont val="Tahoma"/>
            <charset val="1"/>
          </rPr>
          <t>Règle n°3 de l'objectif 12 de la PSSI-ES:</t>
        </r>
        <r>
          <rPr>
            <sz val="9"/>
            <color indexed="81"/>
            <rFont val="Tahoma"/>
            <charset val="1"/>
          </rPr>
          <t xml:space="preserve">
Enregistrer les matières entrantes dès leur arrivée sur le site conformément aux procédures d'enregistrement des actifs.</t>
        </r>
      </text>
    </comment>
    <comment ref="D72" authorId="0" shapeId="0">
      <text>
        <r>
          <rPr>
            <b/>
            <sz val="9"/>
            <color indexed="81"/>
            <rFont val="Tahoma"/>
            <charset val="1"/>
          </rPr>
          <t>Règle n°4 de l'objectif 12 de la PSSI-ES:</t>
        </r>
        <r>
          <rPr>
            <sz val="9"/>
            <color indexed="81"/>
            <rFont val="Tahoma"/>
            <charset val="1"/>
          </rPr>
          <t xml:space="preserve">
Toute la comptabilité matière doit être effectuée par les directions chargées des équipements dans les différentes entités.</t>
        </r>
      </text>
    </comment>
    <comment ref="D73" authorId="0" shapeId="0">
      <text>
        <r>
          <rPr>
            <b/>
            <sz val="9"/>
            <color indexed="81"/>
            <rFont val="Tahoma"/>
            <charset val="1"/>
          </rPr>
          <t>Règle n°1 de l'objectif 13 de la PSSI-ES:</t>
        </r>
        <r>
          <rPr>
            <sz val="9"/>
            <color indexed="81"/>
            <rFont val="Tahoma"/>
            <charset val="1"/>
          </rPr>
          <t xml:space="preserve">
Les installations sensibles doivent être équipées de systèmes d'alarme périodiquement contrôlés.</t>
        </r>
      </text>
    </comment>
    <comment ref="D74" authorId="0" shapeId="0">
      <text>
        <r>
          <rPr>
            <b/>
            <sz val="9"/>
            <color indexed="81"/>
            <rFont val="Tahoma"/>
            <charset val="1"/>
          </rPr>
          <t>Règle n°2 de l'objectif 13 de la PSSI-ES:</t>
        </r>
        <r>
          <rPr>
            <sz val="9"/>
            <color indexed="81"/>
            <rFont val="Tahoma"/>
            <charset val="1"/>
          </rPr>
          <t xml:space="preserve">
Tout le matériel doit être installé dans les salles sécurisées. Les portes et les fenêtres ne doivent pas être des moyens d'accés ou de connexion au matériel, de l'extérieur de la zone sécurisée. Des issues de secours doivent être prévues dans tous les sites.</t>
        </r>
      </text>
    </comment>
    <comment ref="D75" authorId="0" shapeId="0">
      <text>
        <r>
          <rPr>
            <b/>
            <sz val="9"/>
            <color indexed="81"/>
            <rFont val="Tahoma"/>
            <charset val="1"/>
          </rPr>
          <t>Règle n°3 de l'objectif 13 de la PSSI-ES:</t>
        </r>
        <r>
          <rPr>
            <sz val="9"/>
            <color indexed="81"/>
            <rFont val="Tahoma"/>
            <charset val="1"/>
          </rPr>
          <t xml:space="preserve">
Dans tous les sites sensibles, des dispositifs de détection et de lutte contre l'incendie tels que les détecteurs de fumée et les extincteurs, doivent être installés, contrôlés testés et régulièrement. </t>
        </r>
      </text>
    </comment>
    <comment ref="D76" authorId="0" shapeId="0">
      <text>
        <r>
          <rPr>
            <b/>
            <sz val="9"/>
            <color indexed="81"/>
            <rFont val="Tahoma"/>
            <charset val="1"/>
          </rPr>
          <t>Règle n°4 de l'objectif 13 de la PSSI-ES:</t>
        </r>
        <r>
          <rPr>
            <sz val="9"/>
            <color indexed="81"/>
            <rFont val="Tahoma"/>
            <charset val="1"/>
          </rPr>
          <t xml:space="preserve">
Les sites sensibles doivent être en briques réfractaires et ne doivent contenir aucun matériel inflammable tel que des meubles en bois, des rideaux ou des tapis.</t>
        </r>
      </text>
    </comment>
    <comment ref="D77" authorId="0" shapeId="0">
      <text>
        <r>
          <rPr>
            <b/>
            <sz val="9"/>
            <color indexed="81"/>
            <rFont val="Tahoma"/>
            <charset val="1"/>
          </rPr>
          <t>Règle n°5 de l'objectif 13 de la PSSI-ES:</t>
        </r>
        <r>
          <rPr>
            <sz val="9"/>
            <color indexed="81"/>
            <rFont val="Tahoma"/>
            <charset val="1"/>
          </rPr>
          <t xml:space="preserve">
Il faut utiliser les spécifications techniques des fabricants des matériels électriques et se conformer aux normes de sécurité électrique des sociètés locales prestataires d'électricité pour empêcher les incendies.</t>
        </r>
      </text>
    </comment>
    <comment ref="D78" authorId="0" shapeId="0">
      <text>
        <r>
          <rPr>
            <b/>
            <sz val="9"/>
            <color indexed="81"/>
            <rFont val="Tahoma"/>
            <charset val="1"/>
          </rPr>
          <t>Règle n°6 de l'objectif 13 de la PSSI-ES:</t>
        </r>
        <r>
          <rPr>
            <sz val="9"/>
            <color indexed="81"/>
            <rFont val="Tahoma"/>
            <charset val="1"/>
          </rPr>
          <t xml:space="preserve">
Il faut faire inspecter et tester régulièrement les installations électriques pour s'assurer de leur bon fonctionnement (systèmes d'éclairage, interrupteurs, câbles électriques, générateurs de secours, …).</t>
        </r>
      </text>
    </comment>
    <comment ref="D79" authorId="0" shapeId="0">
      <text>
        <r>
          <rPr>
            <b/>
            <sz val="9"/>
            <color indexed="81"/>
            <rFont val="Tahoma"/>
            <charset val="1"/>
          </rPr>
          <t>Règle n°7 de l'objectif 13 de la PSSI-ES:</t>
        </r>
        <r>
          <rPr>
            <sz val="9"/>
            <color indexed="81"/>
            <rFont val="Tahoma"/>
            <charset val="1"/>
          </rPr>
          <t xml:space="preserve">
Une alimentation électrique d'urgence doit être sauvegardée par un générateur de secours.</t>
        </r>
      </text>
    </comment>
    <comment ref="D80" authorId="0" shapeId="0">
      <text>
        <r>
          <rPr>
            <b/>
            <sz val="9"/>
            <color indexed="81"/>
            <rFont val="Tahoma"/>
            <charset val="1"/>
          </rPr>
          <t>Règle n°8 de l'objectif 13 de la PSSI-ES:</t>
        </r>
        <r>
          <rPr>
            <sz val="9"/>
            <color indexed="81"/>
            <rFont val="Tahoma"/>
            <charset val="1"/>
          </rPr>
          <t xml:space="preserve">
Tous les équipements sensibles doivent disposer d'une alimentation électrique permanente.</t>
        </r>
      </text>
    </comment>
    <comment ref="D81" authorId="0" shapeId="0">
      <text>
        <r>
          <rPr>
            <b/>
            <sz val="9"/>
            <color indexed="81"/>
            <rFont val="Tahoma"/>
            <charset val="1"/>
          </rPr>
          <t>Règle n°9 de l'objectif 13 de la PSSI-ES:</t>
        </r>
        <r>
          <rPr>
            <sz val="9"/>
            <color indexed="81"/>
            <rFont val="Tahoma"/>
            <charset val="1"/>
          </rPr>
          <t xml:space="preserve">
Le matériel doit être installé sur un support surélevé. Des sytèmes de détection de fuite d'eau doivent être installés dans les sites sensibles.</t>
        </r>
      </text>
    </comment>
    <comment ref="D82" authorId="0" shapeId="0">
      <text>
        <r>
          <rPr>
            <b/>
            <sz val="9"/>
            <color indexed="81"/>
            <rFont val="Tahoma"/>
            <charset val="1"/>
          </rPr>
          <t>Règle n°10 de l'objectif 13 de la PSSI-ES:</t>
        </r>
        <r>
          <rPr>
            <sz val="9"/>
            <color indexed="81"/>
            <rFont val="Tahoma"/>
            <charset val="1"/>
          </rPr>
          <t xml:space="preserve">
Des systèmes de climatisation, de ventilation, d'alimentation en gaz et d'évacuation des eaux usées doivent être installés, entretenus et vérifiés régulièrement pour empêcher d'éventuels endommagements des actifs et l'interruption des activités de l'entité. Des appareils de mesure de l'humidité et de la température doivent être prévus.</t>
        </r>
      </text>
    </comment>
    <comment ref="D83" authorId="0" shapeId="0">
      <text>
        <r>
          <rPr>
            <b/>
            <sz val="9"/>
            <color indexed="81"/>
            <rFont val="Tahoma"/>
            <charset val="1"/>
          </rPr>
          <t>Règle n°11 de l'objectif 13 de la PSSI-ES:</t>
        </r>
        <r>
          <rPr>
            <sz val="9"/>
            <color indexed="81"/>
            <rFont val="Tahoma"/>
            <charset val="1"/>
          </rPr>
          <t xml:space="preserve">
Les sites de reprise sur sinistre et de stockage de données doivent être installés à des endroits très éloignés du site principal.</t>
        </r>
      </text>
    </comment>
    <comment ref="D84" authorId="0" shapeId="0">
      <text>
        <r>
          <rPr>
            <b/>
            <sz val="9"/>
            <color indexed="81"/>
            <rFont val="Tahoma"/>
            <charset val="1"/>
          </rPr>
          <t>Règle n°12 de l'objectif 13 de la PSSI-ES:</t>
        </r>
        <r>
          <rPr>
            <sz val="9"/>
            <color indexed="81"/>
            <rFont val="Tahoma"/>
            <charset val="1"/>
          </rPr>
          <t xml:space="preserve">
Le matériel ou le support de stockage défectueux et les pièces de rechanges, mis au rebut, doivent être stockés dans une pièce séparée qui doit être en permanence verrouillée.</t>
        </r>
      </text>
    </comment>
    <comment ref="D85" authorId="0" shapeId="0">
      <text>
        <r>
          <rPr>
            <b/>
            <sz val="9"/>
            <color indexed="81"/>
            <rFont val="Tahoma"/>
            <charset val="1"/>
          </rPr>
          <t>Règle n°13 de l'obje:ctif 13 de la PSSI-ES:</t>
        </r>
        <r>
          <rPr>
            <sz val="9"/>
            <color indexed="81"/>
            <rFont val="Tahoma"/>
            <charset val="1"/>
          </rPr>
          <t xml:space="preserve">
La salle d'équipements et les racks (système de baie métallique aux dimensions standardisées permettant de monter divers modules électroniques les uns au-dessus des autres) ne doivent comporter aucun signe écrit décrivant leurs noms, leurs buts, les diagrammes de réseau, les numéros de ports, les adresses IP, etc.</t>
        </r>
      </text>
    </comment>
    <comment ref="D86" authorId="0" shapeId="0">
      <text>
        <r>
          <rPr>
            <b/>
            <sz val="9"/>
            <color indexed="81"/>
            <rFont val="Tahoma"/>
            <charset val="1"/>
          </rPr>
          <t>Règle n°14 de l'objectif 13 de la PSSI-ES:</t>
        </r>
        <r>
          <rPr>
            <sz val="9"/>
            <color indexed="81"/>
            <rFont val="Tahoma"/>
            <charset val="1"/>
          </rPr>
          <t xml:space="preserve">
Les équipements doivent être nettoyés régulièrement pour éviter notamment la poussière.</t>
        </r>
      </text>
    </comment>
    <comment ref="D87" authorId="0" shapeId="0">
      <text>
        <r>
          <rPr>
            <b/>
            <sz val="9"/>
            <color indexed="81"/>
            <rFont val="Tahoma"/>
            <charset val="1"/>
          </rPr>
          <t>Règle n°15 de l'objectif 13 de la PSSI-ES:</t>
        </r>
        <r>
          <rPr>
            <sz val="9"/>
            <color indexed="81"/>
            <rFont val="Tahoma"/>
            <charset val="1"/>
          </rPr>
          <t xml:space="preserve">
Il doit être strictement interdit d'effectuer des activités autres que celles prévues dans les salles abritant des équipements sensibles.</t>
        </r>
      </text>
    </comment>
    <comment ref="D88" authorId="0" shapeId="0">
      <text>
        <r>
          <rPr>
            <b/>
            <sz val="9"/>
            <color indexed="81"/>
            <rFont val="Tahoma"/>
            <charset val="1"/>
          </rPr>
          <t>Règle n°16 de l'objectif 13 de la PSSI-ES:</t>
        </r>
        <r>
          <rPr>
            <sz val="9"/>
            <color indexed="81"/>
            <rFont val="Tahoma"/>
            <charset val="1"/>
          </rPr>
          <t xml:space="preserve">
Il doit être interdit strictementde manger, de boire et de fumer à l'intérieur de la zone sécurisée.</t>
        </r>
      </text>
    </comment>
    <comment ref="D89" authorId="0" shapeId="0">
      <text>
        <r>
          <rPr>
            <b/>
            <sz val="9"/>
            <color indexed="81"/>
            <rFont val="Tahoma"/>
            <charset val="1"/>
          </rPr>
          <t>Règle n°1 de l'objectif 14 de la PSSI-ES:</t>
        </r>
        <r>
          <rPr>
            <sz val="9"/>
            <color indexed="81"/>
            <rFont val="Tahoma"/>
            <charset val="1"/>
          </rPr>
          <t xml:space="preserve">
Les lignes électriques et les lignes de télécommunication branchées aux systèmes d'information doivent être enterrées autant que faire se peut, par mesure de sécurité. </t>
        </r>
      </text>
    </comment>
    <comment ref="D90" authorId="0" shapeId="0">
      <text>
        <r>
          <rPr>
            <b/>
            <sz val="9"/>
            <color indexed="81"/>
            <rFont val="Tahoma"/>
            <charset val="1"/>
          </rPr>
          <t>Règle n°2 de l'objectif 14 de la PSSI-ES:</t>
        </r>
        <r>
          <rPr>
            <sz val="9"/>
            <color indexed="81"/>
            <rFont val="Tahoma"/>
            <charset val="1"/>
          </rPr>
          <t xml:space="preserve">
Les câbles électriques doivent être séparés des câbles de télécommunication pour empêcher les interférences.</t>
        </r>
      </text>
    </comment>
    <comment ref="D91" authorId="0" shapeId="0">
      <text>
        <r>
          <rPr>
            <b/>
            <sz val="9"/>
            <color indexed="81"/>
            <rFont val="Tahoma"/>
            <charset val="1"/>
          </rPr>
          <t>Règle n°14 de l'objectif 3 de la PSSI-ES:</t>
        </r>
        <r>
          <rPr>
            <sz val="9"/>
            <color indexed="81"/>
            <rFont val="Tahoma"/>
            <charset val="1"/>
          </rPr>
          <t xml:space="preserve">
Tous les câbles de télécommunication doivent être fiables et installés dans des conduits. Des câbles redondants doivent être installés pour assurer une reprise rapide des services.</t>
        </r>
      </text>
    </comment>
    <comment ref="D92" authorId="0" shapeId="0">
      <text>
        <r>
          <rPr>
            <b/>
            <sz val="9"/>
            <color indexed="81"/>
            <rFont val="Tahoma"/>
            <charset val="1"/>
          </rPr>
          <t>Règle n°4 de l'objectif 14 de la PSSI-ES:</t>
        </r>
        <r>
          <rPr>
            <sz val="9"/>
            <color indexed="81"/>
            <rFont val="Tahoma"/>
            <charset val="1"/>
          </rPr>
          <t xml:space="preserve">
Les câbles électriques doivent être installés dans des conduits appropriés.</t>
        </r>
      </text>
    </comment>
    <comment ref="D93" authorId="0" shapeId="0">
      <text>
        <r>
          <rPr>
            <b/>
            <sz val="9"/>
            <color indexed="81"/>
            <rFont val="Tahoma"/>
            <charset val="1"/>
          </rPr>
          <t>Règle n°5 de l'objectif 14 de la PSSI-ES:</t>
        </r>
        <r>
          <rPr>
            <sz val="9"/>
            <color indexed="81"/>
            <rFont val="Tahoma"/>
            <charset val="1"/>
          </rPr>
          <t xml:space="preserve">
Les panneaux de brassage et les salles des câbles ddoivent être isolés des zones d'accueil du public avec un accés contrôlé.</t>
        </r>
      </text>
    </comment>
    <comment ref="D94" authorId="0" shapeId="0">
      <text>
        <r>
          <rPr>
            <b/>
            <sz val="9"/>
            <color indexed="81"/>
            <rFont val="Tahoma"/>
            <charset val="1"/>
          </rPr>
          <t>Règle n°6 de l'objectif 14 dela PSSI-ES:</t>
        </r>
        <r>
          <rPr>
            <sz val="9"/>
            <color indexed="81"/>
            <rFont val="Tahoma"/>
            <charset val="1"/>
          </rPr>
          <t xml:space="preserve">
Les panneaux de répartition électrique ainsi que les chambres de câblage doivent être strictement contrôlés et l'accés limité au personnel autorisé.</t>
        </r>
      </text>
    </comment>
    <comment ref="D95" authorId="0" shapeId="0">
      <text>
        <r>
          <rPr>
            <b/>
            <sz val="9"/>
            <color indexed="81"/>
            <rFont val="Tahoma"/>
            <charset val="1"/>
          </rPr>
          <t>Règle n°7 de l'objectif 14 de la PSSI-ES:</t>
        </r>
        <r>
          <rPr>
            <sz val="9"/>
            <color indexed="81"/>
            <rFont val="Tahoma"/>
            <charset val="1"/>
          </rPr>
          <t xml:space="preserve">
Tous les sites sensibles doivent être équipés de paratonnerres et de parafoudres pour partager respectivement les bâtiments et les matériels.</t>
        </r>
      </text>
    </comment>
    <comment ref="D96" authorId="0" shapeId="0">
      <text>
        <r>
          <rPr>
            <b/>
            <sz val="9"/>
            <color indexed="81"/>
            <rFont val="Tahoma"/>
            <charset val="1"/>
          </rPr>
          <t>Règle n°1 de l'objectif 15 de la PSSI-ES:</t>
        </r>
        <r>
          <rPr>
            <sz val="9"/>
            <color indexed="81"/>
            <rFont val="Tahoma"/>
            <charset val="1"/>
          </rPr>
          <t xml:space="preserve">
Seul le personnel autorisé doit effectuer les service de maintenance.</t>
        </r>
      </text>
    </comment>
    <comment ref="D97" authorId="0" shapeId="0">
      <text>
        <r>
          <rPr>
            <b/>
            <sz val="9"/>
            <color indexed="81"/>
            <rFont val="Tahoma"/>
            <charset val="1"/>
          </rPr>
          <t>Règle n°2 de l'objectif 15 de la PSSI-ES:</t>
        </r>
        <r>
          <rPr>
            <sz val="9"/>
            <color indexed="81"/>
            <rFont val="Tahoma"/>
            <charset val="1"/>
          </rPr>
          <t xml:space="preserve">
Les unités de maintenance doivent établir un contrat avec les fournisseurs accrédités, immédiatement après la mise en service du matériel.</t>
        </r>
      </text>
    </comment>
    <comment ref="D98" authorId="0" shapeId="0">
      <text>
        <r>
          <rPr>
            <b/>
            <sz val="9"/>
            <color indexed="81"/>
            <rFont val="Tahoma"/>
            <charset val="1"/>
          </rPr>
          <t>Règle n°3 de l'objectif 15 de la PSSI-ES:</t>
        </r>
        <r>
          <rPr>
            <sz val="9"/>
            <color indexed="81"/>
            <rFont val="Tahoma"/>
            <charset val="1"/>
          </rPr>
          <t xml:space="preserve">
Les clauses du contrat doivent tenir compte des intérêts de l'organisme. Elles doivent préciser la qualité de service, la disponibilité, le temps de réponse, les politiques de rechange, les modalités de paiement, etc. Le responsable de l'entité doit approuver le contrat.</t>
        </r>
      </text>
    </comment>
    <comment ref="D99" authorId="0" shapeId="0">
      <text>
        <r>
          <rPr>
            <b/>
            <sz val="9"/>
            <color indexed="81"/>
            <rFont val="Tahoma"/>
            <charset val="1"/>
          </rPr>
          <t>Règle n°4 de l'objectif 15 de la PSSI-ES:</t>
        </r>
        <r>
          <rPr>
            <sz val="9"/>
            <color indexed="81"/>
            <rFont val="Tahoma"/>
            <charset val="1"/>
          </rPr>
          <t xml:space="preserve">
Les unités de maintenance doivent ouvrir un registre pour la traçabilité de leur travail, des paiements effectués, de la qualité, de la performance et de l'expiration du contrat.</t>
        </r>
      </text>
    </comment>
    <comment ref="D100" authorId="0" shapeId="0">
      <text>
        <r>
          <rPr>
            <b/>
            <sz val="9"/>
            <color indexed="81"/>
            <rFont val="Tahoma"/>
            <charset val="1"/>
          </rPr>
          <t>Règle n°5 de l'objectif 15 de la PSSI-ES:</t>
        </r>
        <r>
          <rPr>
            <sz val="9"/>
            <color indexed="81"/>
            <rFont val="Tahoma"/>
            <charset val="1"/>
          </rPr>
          <t xml:space="preserve">
Le travail effectué par les fournisseurs doit être approuvé, notamment par les administrateurs systèmes, réseaux et de bases de données; ils doivent tenir un registre, à ce sujet.</t>
        </r>
      </text>
    </comment>
    <comment ref="D101" authorId="0" shapeId="0">
      <text>
        <r>
          <rPr>
            <b/>
            <sz val="9"/>
            <color indexed="81"/>
            <rFont val="Tahoma"/>
            <charset val="1"/>
          </rPr>
          <t>Règle n°6 de l'objectif 15 de la PSSI-ES:</t>
        </r>
        <r>
          <rPr>
            <sz val="9"/>
            <color indexed="81"/>
            <rFont val="Tahoma"/>
            <charset val="1"/>
          </rPr>
          <t xml:space="preserve">
Les activités de maintenance doivent être effectuées sous une surveillance étroite et adéquate des ASSI. En cas d'intervention d'un prestataire, ils doivent toujours être présents et veiller à ce qu'aucun fichier ou programme de données ne soit pas copié.</t>
        </r>
      </text>
    </comment>
    <comment ref="D102" authorId="0" shapeId="0">
      <text>
        <r>
          <rPr>
            <b/>
            <sz val="9"/>
            <color indexed="81"/>
            <rFont val="Tahoma"/>
            <charset val="1"/>
          </rPr>
          <t>Règle n°7 de l'objectif 15 de la PSSI-ES:</t>
        </r>
        <r>
          <rPr>
            <sz val="9"/>
            <color indexed="81"/>
            <rFont val="Tahoma"/>
            <charset val="1"/>
          </rPr>
          <t xml:space="preserve">
Les dossiers de maintenance doivent être conservés pour suivi.</t>
        </r>
      </text>
    </comment>
    <comment ref="D103" authorId="0" shapeId="0">
      <text>
        <r>
          <rPr>
            <b/>
            <sz val="9"/>
            <color indexed="81"/>
            <rFont val="Tahoma"/>
            <charset val="1"/>
          </rPr>
          <t>Règle n°8 de l'objectif 15 de la PSSI-ES:</t>
        </r>
        <r>
          <rPr>
            <sz val="9"/>
            <color indexed="81"/>
            <rFont val="Tahoma"/>
            <charset val="1"/>
          </rPr>
          <t xml:space="preserve">
En cas de remise d'un équipement pour réparation, les données qui y sont contenues doivent être sauvegardées dans d'autres supports et être supprimées de manière sécurisée.</t>
        </r>
      </text>
    </comment>
    <comment ref="D104" authorId="0" shapeId="0">
      <text>
        <r>
          <rPr>
            <b/>
            <sz val="9"/>
            <color indexed="81"/>
            <rFont val="Tahoma"/>
            <charset val="1"/>
          </rPr>
          <t>Règle n°1 de l'objectif 16 de la PSSI-ES:</t>
        </r>
        <r>
          <rPr>
            <sz val="9"/>
            <color indexed="81"/>
            <rFont val="Tahoma"/>
            <charset val="1"/>
          </rPr>
          <t xml:space="preserve">
Les supports amovibles de stockage de données sensibles tels que les disques durs, les disquettes, les bandes magnétiques, les CDROM, les DVD, les Blu-ray, les clés USB, les cartes SD, les cartes à puces, …, doivent être conservésdans un coffre ou une armoire au même titre que les documents et correspondances sensibles sur support papier.</t>
        </r>
      </text>
    </comment>
    <comment ref="D105" authorId="0" shapeId="0">
      <text>
        <r>
          <rPr>
            <b/>
            <sz val="9"/>
            <color indexed="81"/>
            <rFont val="Tahoma"/>
            <charset val="1"/>
          </rPr>
          <t>Règle n°2 de l'objectif 16 de la PSSI-ES:</t>
        </r>
        <r>
          <rPr>
            <sz val="9"/>
            <color indexed="81"/>
            <rFont val="Tahoma"/>
            <charset val="1"/>
          </rPr>
          <t xml:space="preserve">
Après les heures de travail ou en l'absence des utilisateurs, les clefs des locaux, des coffres et des armoires doivent être gardées dans un endroit sûr accessible aux seules personnes autorisées. Toute sortie de clés doit être contrôlée, et les personnes autorisées doivent être désignées par l'autorité responsable.</t>
        </r>
      </text>
    </comment>
    <comment ref="D106" authorId="0" shapeId="0">
      <text>
        <r>
          <rPr>
            <b/>
            <sz val="9"/>
            <color indexed="81"/>
            <rFont val="Tahoma"/>
            <charset val="1"/>
          </rPr>
          <t>Règle n°3 de l'objectif 16 de la PSSI-ES:</t>
        </r>
        <r>
          <rPr>
            <sz val="9"/>
            <color indexed="81"/>
            <rFont val="Tahoma"/>
            <charset val="1"/>
          </rPr>
          <t xml:space="preserve">
Les fichiers contenant des informations classifiées et qui sont périmées doivent être effacés. Cette destruction ne doit pas être uniquement logique mais elle doit être accompagnée d'un effacement physique pour prévenir toute possibilité de lecture.</t>
        </r>
      </text>
    </comment>
    <comment ref="D107" authorId="0" shapeId="0">
      <text>
        <r>
          <rPr>
            <b/>
            <sz val="9"/>
            <color indexed="81"/>
            <rFont val="Tahoma"/>
            <charset val="1"/>
          </rPr>
          <t>Règle n°4 de l'objectif 16 de la PSSI-ES:</t>
        </r>
        <r>
          <rPr>
            <sz val="9"/>
            <color indexed="81"/>
            <rFont val="Tahoma"/>
            <charset val="1"/>
          </rPr>
          <t xml:space="preserve">
Les documents contenant des informations sensibles ou classifiées doivent être immédiatement retirés des imprimantes, des photocopieuses, des scanneurs, des appareils de télécopie après leur utilisation.</t>
        </r>
      </text>
    </comment>
    <comment ref="D108" authorId="0" shapeId="0">
      <text>
        <r>
          <rPr>
            <b/>
            <sz val="9"/>
            <color indexed="81"/>
            <rFont val="Tahoma"/>
            <charset val="1"/>
          </rPr>
          <t>Règle n°5 de l'objectif 16 de la PSSI-ES:</t>
        </r>
        <r>
          <rPr>
            <sz val="9"/>
            <color indexed="81"/>
            <rFont val="Tahoma"/>
            <charset val="1"/>
          </rPr>
          <t xml:space="preserve">
En l'absence de leurs utilisateurs, les ordinateurs et les terminaux doivent être déconnectés ou protègés par un verrouillage automatique (délai court) de l'écran ou du clavier contrôlé par un mot de passe ou un autre mécanisme d'authentification.</t>
        </r>
      </text>
    </comment>
    <comment ref="D109" authorId="0" shapeId="0">
      <text>
        <r>
          <rPr>
            <b/>
            <sz val="9"/>
            <color indexed="81"/>
            <rFont val="Tahoma"/>
            <charset val="1"/>
          </rPr>
          <t>Règle n°6 de l'objectif 16 de la PSSI-ES:</t>
        </r>
        <r>
          <rPr>
            <sz val="9"/>
            <color indexed="81"/>
            <rFont val="Tahoma"/>
            <charset val="1"/>
          </rPr>
          <t xml:space="preserve">
L'utilisation non autorisée des photocopieurs et autres appareils de reproduction (par exemple les scanneurs ou les appareils photo numériques) doit être strictement interdite.</t>
        </r>
      </text>
    </comment>
    <comment ref="D110" authorId="0" shapeId="0">
      <text>
        <r>
          <rPr>
            <b/>
            <sz val="9"/>
            <color indexed="81"/>
            <rFont val="Tahoma"/>
            <charset val="1"/>
          </rPr>
          <t>Règle n°7 de l'objectif 16 de la PSSI-ES:</t>
        </r>
        <r>
          <rPr>
            <sz val="9"/>
            <color indexed="81"/>
            <rFont val="Tahoma"/>
            <charset val="1"/>
          </rPr>
          <t xml:space="preserve">
Il faut utiliser des imprimantes dotées d'une fonction d'idenditification par code personnel, afin que seules les personnes ayant initiés une tâche d'impression puissent récupérer les documents imprimés et uniquement lorsqu'elles se trouvent à proximité de l'imprimante.</t>
        </r>
      </text>
    </comment>
    <comment ref="D111" authorId="0" shapeId="0">
      <text>
        <r>
          <rPr>
            <b/>
            <sz val="9"/>
            <color indexed="81"/>
            <rFont val="Tahoma"/>
            <charset val="1"/>
          </rPr>
          <t>Règle n°1 de l'objectif 17 de la PSSI-ES:</t>
        </r>
        <r>
          <rPr>
            <sz val="9"/>
            <color indexed="81"/>
            <rFont val="Tahoma"/>
            <charset val="1"/>
          </rPr>
          <t xml:space="preserve">
Spécifier les mesures de sécurité pour les applications métier.</t>
        </r>
      </text>
    </comment>
    <comment ref="D112" authorId="0" shapeId="0">
      <text>
        <r>
          <rPr>
            <b/>
            <sz val="9"/>
            <color indexed="81"/>
            <rFont val="Tahoma"/>
            <charset val="1"/>
          </rPr>
          <t>Règle n°2 de l'objectif 17 de la PSSI-ES:</t>
        </r>
        <r>
          <rPr>
            <sz val="9"/>
            <color indexed="81"/>
            <rFont val="Tahoma"/>
            <charset val="1"/>
          </rPr>
          <t xml:space="preserve">
Appliquer le principe du besoin d'en connaître : "Nul ne peut, du seul fait de son grade ou de son titre, avoir accés aux informations sensibles s'il n'est pas habilité et s'il n'a pas besoin d'en connaître pour réaliser ses tâches (différentes tâches ou fonctions impliquent des besoins d'en connaître différents, d'où des profils d'accés différents)".</t>
        </r>
      </text>
    </comment>
    <comment ref="D113" authorId="0" shapeId="0">
      <text>
        <r>
          <rPr>
            <b/>
            <sz val="9"/>
            <color indexed="81"/>
            <rFont val="Tahoma"/>
            <charset val="1"/>
          </rPr>
          <t>Règle n°3 de l'objectif 17 de la PSSI-ES:</t>
        </r>
        <r>
          <rPr>
            <sz val="9"/>
            <color indexed="81"/>
            <rFont val="Tahoma"/>
            <charset val="1"/>
          </rPr>
          <t xml:space="preserve">
Appliquer le principe du besoin d'utiliser : " Nul ne peut, du seul fait de son grade ou de son titre, avoir accés aux moyens de traitement des informations sensibles s'il n'est pas habilité ou s'il n'a pas besoin de les utiliser pour accomplir son travail (matériels informatiques, applications, procédures, salles) ".</t>
        </r>
      </text>
    </comment>
    <comment ref="D114" authorId="0" shapeId="0">
      <text>
        <r>
          <rPr>
            <b/>
            <sz val="9"/>
            <color indexed="81"/>
            <rFont val="Tahoma"/>
            <charset val="1"/>
          </rPr>
          <t>Règle n°4 de l'objectif 17 de la PSSI-ES:</t>
        </r>
        <r>
          <rPr>
            <sz val="9"/>
            <color indexed="81"/>
            <rFont val="Tahoma"/>
            <charset val="1"/>
          </rPr>
          <t xml:space="preserve">
Effectuer un cloisonnement des rôles pour le contrôle des accés.</t>
        </r>
      </text>
    </comment>
    <comment ref="D115" authorId="0" shapeId="0">
      <text>
        <r>
          <rPr>
            <b/>
            <sz val="9"/>
            <color indexed="81"/>
            <rFont val="Tahoma"/>
            <charset val="1"/>
          </rPr>
          <t>Règle n°5 de l'objectif 17 de la PSSI-ES:</t>
        </r>
        <r>
          <rPr>
            <sz val="9"/>
            <color indexed="81"/>
            <rFont val="Tahoma"/>
            <charset val="1"/>
          </rPr>
          <t xml:space="preserve">
Mettre à jour régulièrement les droits d'accés attribués aux utilisateurs.</t>
        </r>
      </text>
    </comment>
    <comment ref="D116" authorId="0" shapeId="0">
      <text>
        <r>
          <rPr>
            <b/>
            <sz val="9"/>
            <color indexed="81"/>
            <rFont val="Tahoma"/>
            <charset val="1"/>
          </rPr>
          <t>Règle n°6 de l'objectif 17 de la PSSI-ES:</t>
        </r>
        <r>
          <rPr>
            <sz val="9"/>
            <color indexed="81"/>
            <rFont val="Tahoma"/>
            <charset val="1"/>
          </rPr>
          <t xml:space="preserve">
Revoir régulièrement les privilèges et les droits d'accés en cas de changement de poste detravail.</t>
        </r>
      </text>
    </comment>
    <comment ref="D117" authorId="0" shapeId="0">
      <text>
        <r>
          <rPr>
            <b/>
            <sz val="9"/>
            <color indexed="81"/>
            <rFont val="Tahoma"/>
            <charset val="1"/>
          </rPr>
          <t>Règle n°1 de l'objectif 18 de la PSSI-ES:</t>
        </r>
        <r>
          <rPr>
            <sz val="9"/>
            <color indexed="81"/>
            <rFont val="Tahoma"/>
            <charset val="1"/>
          </rPr>
          <t xml:space="preserve">
Un programme permettant de contrôler l'accés aux fonctions d'application système doit être mis en place.</t>
        </r>
      </text>
    </comment>
    <comment ref="D118" authorId="0" shapeId="0">
      <text>
        <r>
          <rPr>
            <b/>
            <sz val="9"/>
            <color indexed="81"/>
            <rFont val="Tahoma"/>
            <charset val="1"/>
          </rPr>
          <t>Règle n°2 de l'objectif 18 de la PSSI-ES:</t>
        </r>
        <r>
          <rPr>
            <sz val="9"/>
            <color indexed="81"/>
            <rFont val="Tahoma"/>
            <charset val="1"/>
          </rPr>
          <t xml:space="preserve">
Les droits d'accés des utilisateurs doivent être contrôlés (lecture, écriture, suppression, …).</t>
        </r>
      </text>
    </comment>
    <comment ref="D119" authorId="0" shapeId="0">
      <text>
        <r>
          <rPr>
            <b/>
            <sz val="9"/>
            <color indexed="81"/>
            <rFont val="Tahoma"/>
            <charset val="1"/>
          </rPr>
          <t>Règle n°3 de l'objectif 18 de la PSSI-ES:</t>
        </r>
        <r>
          <rPr>
            <sz val="9"/>
            <color indexed="81"/>
            <rFont val="Tahoma"/>
            <charset val="1"/>
          </rPr>
          <t xml:space="preserve">
Il faut restreindre l'accés aux applications par un mécanisme de connexion sécurisée.</t>
        </r>
      </text>
    </comment>
    <comment ref="D120" authorId="0" shapeId="0">
      <text>
        <r>
          <rPr>
            <b/>
            <sz val="9"/>
            <color indexed="81"/>
            <rFont val="Tahoma"/>
            <charset val="1"/>
          </rPr>
          <t>Règle n°4 de l'objectif 18 de la PSSI-ES:</t>
        </r>
        <r>
          <rPr>
            <sz val="9"/>
            <color indexed="81"/>
            <rFont val="Tahoma"/>
            <charset val="1"/>
          </rPr>
          <t xml:space="preserve">
Une technologie d'authentification forte doit être utilisée lorsque les données sont classifiées.</t>
        </r>
      </text>
    </comment>
    <comment ref="D121" authorId="0" shapeId="0">
      <text>
        <r>
          <rPr>
            <b/>
            <sz val="9"/>
            <color indexed="81"/>
            <rFont val="Tahoma"/>
            <charset val="1"/>
          </rPr>
          <t>Règle n°5 de l'objectif 18 de la PSSI-ES:</t>
        </r>
        <r>
          <rPr>
            <sz val="9"/>
            <color indexed="81"/>
            <rFont val="Tahoma"/>
            <charset val="1"/>
          </rPr>
          <t xml:space="preserve">
Il faut limiter le nombre de connexions non autorisées aux applications.</t>
        </r>
      </text>
    </comment>
    <comment ref="D122" authorId="0" shapeId="0">
      <text>
        <r>
          <rPr>
            <b/>
            <sz val="9"/>
            <color indexed="81"/>
            <rFont val="Tahoma"/>
            <charset val="1"/>
          </rPr>
          <t>Règle n°6 de l'objectif 18 de la PSSI-ES:</t>
        </r>
        <r>
          <rPr>
            <sz val="9"/>
            <color indexed="81"/>
            <rFont val="Tahoma"/>
            <charset val="1"/>
          </rPr>
          <t xml:space="preserve">
Il ne faut pas afficher d'informations qui peuvent fournir des indications lors d'une tentative de connexion non autorisée.</t>
        </r>
      </text>
    </comment>
    <comment ref="D123" authorId="0" shapeId="0">
      <text>
        <r>
          <rPr>
            <b/>
            <sz val="9"/>
            <color indexed="81"/>
            <rFont val="Tahoma"/>
            <charset val="1"/>
          </rPr>
          <t>Règle n°7 de l'objectif 18 de la PSSI-ES:</t>
        </r>
        <r>
          <rPr>
            <sz val="9"/>
            <color indexed="81"/>
            <rFont val="Tahoma"/>
            <charset val="1"/>
          </rPr>
          <t xml:space="preserve">
Les mots de passe par défaut doivent être changés impérativement.</t>
        </r>
      </text>
    </comment>
    <comment ref="D124" authorId="0" shapeId="0">
      <text>
        <r>
          <rPr>
            <b/>
            <sz val="9"/>
            <color indexed="81"/>
            <rFont val="Tahoma"/>
            <charset val="1"/>
          </rPr>
          <t>Règle n°8 de l'objectif 18 de la PSSI-ES:</t>
        </r>
        <r>
          <rPr>
            <sz val="9"/>
            <color indexed="81"/>
            <rFont val="Tahoma"/>
            <charset val="1"/>
          </rPr>
          <t xml:space="preserve">
Il faut mettre en place un système de contrôle des tentatives de connexion automatique et fermer les sessions inactives au bout d'un certain temps d'inactivité. Toutes les tentatives de connexion doivent être journalisées.</t>
        </r>
      </text>
    </comment>
    <comment ref="D125" authorId="0" shapeId="0">
      <text>
        <r>
          <rPr>
            <b/>
            <sz val="9"/>
            <color indexed="81"/>
            <rFont val="Tahoma"/>
            <charset val="1"/>
          </rPr>
          <t>Règle n°9 de l'objectif 18 de la PSSI-ES:</t>
        </r>
        <r>
          <rPr>
            <sz val="9"/>
            <color indexed="81"/>
            <rFont val="Tahoma"/>
            <charset val="1"/>
          </rPr>
          <t xml:space="preserve">
Les mots de passe doivent être robustes. Ils ne doivent pas être transmis en clair. Il faut les changer régulièrement suivant une périodicité définie.</t>
        </r>
      </text>
    </comment>
    <comment ref="D126" authorId="0" shapeId="0">
      <text>
        <r>
          <rPr>
            <b/>
            <sz val="9"/>
            <color indexed="81"/>
            <rFont val="Tahoma"/>
            <charset val="1"/>
          </rPr>
          <t>Règle n°10 de l'objectif 18 de la PSSI-ES:</t>
        </r>
        <r>
          <rPr>
            <sz val="9"/>
            <color indexed="81"/>
            <rFont val="Tahoma"/>
            <charset val="1"/>
          </rPr>
          <t xml:space="preserve">
Il faut prévenir rigoureusement et interdire formellement l'installation de logiciels sans l'autorisation de l'Agent de la Sécurité des Systèmes d'Information (ASSI).</t>
        </r>
      </text>
    </comment>
    <comment ref="D127" authorId="0" shapeId="0">
      <text>
        <r>
          <rPr>
            <b/>
            <sz val="9"/>
            <color indexed="81"/>
            <rFont val="Tahoma"/>
            <charset val="1"/>
          </rPr>
          <t>Règle n°11 de l'objectif 18 de la PSSI-ES:</t>
        </r>
        <r>
          <rPr>
            <sz val="9"/>
            <color indexed="81"/>
            <rFont val="Tahoma"/>
            <charset val="1"/>
          </rPr>
          <t xml:space="preserve">
Les applications ou utilitaires non indispensables doivent être désinstallées.</t>
        </r>
      </text>
    </comment>
    <comment ref="D128" authorId="0" shapeId="0">
      <text>
        <r>
          <rPr>
            <b/>
            <sz val="9"/>
            <color indexed="81"/>
            <rFont val="Tahoma"/>
            <charset val="1"/>
          </rPr>
          <t>Règle n°12 de l'objectif 18 de la PSSI-ES:</t>
        </r>
        <r>
          <rPr>
            <sz val="9"/>
            <color indexed="81"/>
            <rFont val="Tahoma"/>
            <charset val="1"/>
          </rPr>
          <t xml:space="preserve">
L'accés au code source des applications doit être contrôlé afin d'en assurer l'intégrité.</t>
        </r>
      </text>
    </comment>
    <comment ref="D129" authorId="0" shapeId="0">
      <text>
        <r>
          <rPr>
            <b/>
            <sz val="9"/>
            <color indexed="81"/>
            <rFont val="Tahoma"/>
            <charset val="1"/>
          </rPr>
          <t>Règle n°1 de l'objectif 19 de la PSSI-ES:</t>
        </r>
        <r>
          <rPr>
            <sz val="9"/>
            <color indexed="81"/>
            <rFont val="Tahoma"/>
            <charset val="1"/>
          </rPr>
          <t xml:space="preserve">
Il faut mettre en place une politique d'accés aux réseaux de l'entité, qui précise les exigences d'authentification des utilisateurs.</t>
        </r>
      </text>
    </comment>
    <comment ref="D130" authorId="0" shapeId="0">
      <text>
        <r>
          <rPr>
            <b/>
            <sz val="9"/>
            <color indexed="81"/>
            <rFont val="Tahoma"/>
            <charset val="1"/>
          </rPr>
          <t>Règle n°2 de l'objectif 19 de la PSSI-ES:</t>
        </r>
        <r>
          <rPr>
            <sz val="9"/>
            <color indexed="81"/>
            <rFont val="Tahoma"/>
            <charset val="1"/>
          </rPr>
          <t xml:space="preserve">
Il faut définir les responsabilités et les procédures de gestion des équiepements réseau.</t>
        </r>
      </text>
    </comment>
    <comment ref="D131" authorId="0" shapeId="0">
      <text>
        <r>
          <rPr>
            <b/>
            <sz val="9"/>
            <color indexed="81"/>
            <rFont val="Tahoma"/>
            <charset val="1"/>
          </rPr>
          <t>Règle n°3 de l'objectif 19 de la PSSI-ES:</t>
        </r>
        <r>
          <rPr>
            <sz val="9"/>
            <color indexed="81"/>
            <rFont val="Tahoma"/>
            <charset val="1"/>
          </rPr>
          <t xml:space="preserve">
Les moyens de transmission de l'information doivent être conformes à la législation en vigueur.</t>
        </r>
      </text>
    </comment>
    <comment ref="D132" authorId="0" shapeId="0">
      <text>
        <r>
          <rPr>
            <b/>
            <sz val="9"/>
            <color indexed="81"/>
            <rFont val="Tahoma"/>
            <charset val="1"/>
          </rPr>
          <t>Règle n°4 de l'objectif 19 de la PSSI-ES:</t>
        </r>
        <r>
          <rPr>
            <sz val="9"/>
            <color indexed="81"/>
            <rFont val="Tahoma"/>
            <charset val="1"/>
          </rPr>
          <t xml:space="preserve">
Il faut mettre en place un mécanisme de surveillance et de journalisation de toutes les activités dans le réseau.</t>
        </r>
      </text>
    </comment>
    <comment ref="D133" authorId="0" shapeId="0">
      <text>
        <r>
          <rPr>
            <b/>
            <sz val="9"/>
            <color indexed="81"/>
            <rFont val="Tahoma"/>
            <charset val="1"/>
          </rPr>
          <t>Règle n°5 de l'objectif 19 de la PSSI-ES:</t>
        </r>
        <r>
          <rPr>
            <sz val="9"/>
            <color indexed="81"/>
            <rFont val="Tahoma"/>
            <charset val="1"/>
          </rPr>
          <t xml:space="preserve">
Les données transmises via les réseaux publics doivent être protègées selon leur niveau de classification. Il faut utiliser les réseaux de l'Etat, autant que faire se peut, pour transmettre des données hors de l'entité.</t>
        </r>
      </text>
    </comment>
    <comment ref="D134" authorId="0" shapeId="0">
      <text>
        <r>
          <rPr>
            <b/>
            <sz val="9"/>
            <color indexed="81"/>
            <rFont val="Tahoma"/>
            <charset val="1"/>
          </rPr>
          <t>Règle n°6 de l'objectif 19 de la PSSI-ES:</t>
        </r>
        <r>
          <rPr>
            <sz val="9"/>
            <color indexed="81"/>
            <rFont val="Tahoma"/>
            <charset val="1"/>
          </rPr>
          <t xml:space="preserve">
Les services de réseau doivent, en accord avec le fournisseur, être sécurisés par des fonctions de sécurité: l'authetification, l'intégrité, le chiffrement, la non répudiation et les contrôles de connexion de réseau.</t>
        </r>
      </text>
    </comment>
    <comment ref="D135" authorId="0" shapeId="0">
      <text>
        <r>
          <rPr>
            <b/>
            <sz val="9"/>
            <color indexed="81"/>
            <rFont val="Tahoma"/>
            <charset val="1"/>
          </rPr>
          <t>Règle n°7 de l'objectif 19 de la PSSI-ES:</t>
        </r>
        <r>
          <rPr>
            <sz val="9"/>
            <color indexed="81"/>
            <rFont val="Tahoma"/>
            <charset val="1"/>
          </rPr>
          <t xml:space="preserve">
Le déploiement de réseaux sans fil doit faire l'objet d'une analyse de risques spécifiques. Les protections intrinséques étant insuffisantes, des mesures complémentaires, validées par le HFD concerné, doivent être prises dans le cadre de la défense en profondeur.
En particulier, une segmentation du réseau doit être mise en place de façon à limiter, à un périmètre déterminé, les conséquences d'une intrusion depuis la voie radio. A défaut de mise en oeuvre de mesures spécifiques, le déploiement de réseaux sans fil, sur des systèmes d'information manipulant des données sensibles, est proscrit.</t>
        </r>
      </text>
    </comment>
    <comment ref="D136" authorId="0" shapeId="0">
      <text>
        <r>
          <rPr>
            <b/>
            <sz val="9"/>
            <color indexed="81"/>
            <rFont val="Tahoma"/>
            <charset val="1"/>
          </rPr>
          <t>Règle n°8 de l'objectif 19 de la PSSI-ES:</t>
        </r>
        <r>
          <rPr>
            <sz val="9"/>
            <color indexed="81"/>
            <rFont val="Tahoma"/>
            <charset val="1"/>
          </rPr>
          <t xml:space="preserve">
Il faut effectuer un cloisonnement, physique et/ou logique des réseaux informatiques, suivant un carrière bien défini pour séparer les réseaux : par service administratif, par niveau de sécurité, etc.</t>
        </r>
      </text>
    </comment>
    <comment ref="D137" authorId="0" shapeId="0">
      <text>
        <r>
          <rPr>
            <b/>
            <sz val="9"/>
            <color indexed="81"/>
            <rFont val="Tahoma"/>
            <charset val="1"/>
          </rPr>
          <t>Règle n°9 de l'objectif 19 de la PSSI-ES:</t>
        </r>
        <r>
          <rPr>
            <sz val="9"/>
            <color indexed="81"/>
            <rFont val="Tahoma"/>
            <charset val="1"/>
          </rPr>
          <t xml:space="preserve">
Dans le cas d'une interconnexion avec un autre organisme ou lors de la mutualisation des moyens de traitement de l'information, il faut effectuer une analyse des risques afin de protéger les systèmes contenant des informations sensibles :
 </t>
        </r>
      </text>
    </comment>
    <comment ref="D138" authorId="0" shapeId="0">
      <text>
        <r>
          <rPr>
            <b/>
            <sz val="9"/>
            <color indexed="81"/>
            <rFont val="Tahoma"/>
            <family val="2"/>
          </rPr>
          <t>Règle n°9.1 de l'objectif 19 de la PSSI-ES:</t>
        </r>
        <r>
          <rPr>
            <sz val="9"/>
            <color indexed="81"/>
            <rFont val="Tahoma"/>
            <family val="2"/>
          </rPr>
          <t xml:space="preserve">
 Il faut choisir des algorithmes de chiffrement labellisés par la Commission nationale de cryptologie.
</t>
        </r>
      </text>
    </comment>
    <comment ref="D139" authorId="0" shapeId="0">
      <text>
        <r>
          <rPr>
            <b/>
            <sz val="9"/>
            <color indexed="81"/>
            <rFont val="Tahoma"/>
            <family val="2"/>
          </rPr>
          <t>Règle n°9.1 de l'objectif 19 de la PSSI-ES:</t>
        </r>
        <r>
          <rPr>
            <sz val="9"/>
            <color indexed="81"/>
            <rFont val="Tahoma"/>
            <family val="2"/>
          </rPr>
          <t xml:space="preserve">
Il faut sensibiliser le personnel sur les risques de divulgation des informations classifiées.</t>
        </r>
      </text>
    </comment>
    <comment ref="D140" authorId="0" shapeId="0">
      <text>
        <r>
          <rPr>
            <b/>
            <sz val="9"/>
            <color indexed="81"/>
            <rFont val="Tahoma"/>
            <family val="2"/>
          </rPr>
          <t>Règle n°9.3 de l'objectif 19 de la PSSI-ES:</t>
        </r>
        <r>
          <rPr>
            <sz val="9"/>
            <color indexed="81"/>
            <rFont val="Tahoma"/>
            <family val="2"/>
          </rPr>
          <t xml:space="preserve">
Il faut sensibiliser le personnel sur les dangers, au plan de la sécurité, de l'utilisation des appareils indiscrets, comme le téléphone et la télécopie, pour échanger des informations sensibles. Il faut choisir en lieu et place, des téléphones et des fax chiffrés sous réserve des dispositions de la loi n°2008-41 du 20 août 2008 sur la cryptologie.</t>
        </r>
      </text>
    </comment>
    <comment ref="D141" authorId="0" shapeId="0">
      <text>
        <r>
          <rPr>
            <b/>
            <sz val="9"/>
            <color indexed="81"/>
            <rFont val="Tahoma"/>
            <family val="2"/>
          </rPr>
          <t>Règle n°9.4 de l'objectif 19 de la PSSI-ES:</t>
        </r>
        <r>
          <rPr>
            <sz val="9"/>
            <color indexed="81"/>
            <rFont val="Tahoma"/>
            <family val="2"/>
          </rPr>
          <t xml:space="preserve">
Les données transmises par le biais d'équipements électroniques doivent respecter la législation sur les transactions électroniques et les différents décrets d'application.</t>
        </r>
      </text>
    </comment>
    <comment ref="D142" authorId="0" shapeId="0">
      <text>
        <r>
          <rPr>
            <b/>
            <sz val="9"/>
            <color indexed="81"/>
            <rFont val="Tahoma"/>
            <family val="2"/>
          </rPr>
          <t>Règle n°9.5 de l'objectif 19 de la PSSI-ES:</t>
        </r>
        <r>
          <rPr>
            <sz val="9"/>
            <color indexed="81"/>
            <rFont val="Tahoma"/>
            <family val="2"/>
          </rPr>
          <t xml:space="preserve">
Il faut mettre en place un système d'authentification forte et un chiffrement pour sécuriser la messagerie électronique de l'entité.</t>
        </r>
      </text>
    </comment>
    <comment ref="D143" authorId="0" shapeId="0">
      <text>
        <r>
          <rPr>
            <b/>
            <sz val="9"/>
            <color indexed="81"/>
            <rFont val="Tahoma"/>
            <family val="2"/>
          </rPr>
          <t>Règle n°9.6 de l'objectif 19 de la PSSI-ES:</t>
        </r>
        <r>
          <rPr>
            <sz val="9"/>
            <color indexed="81"/>
            <rFont val="Tahoma"/>
            <family val="2"/>
          </rPr>
          <t xml:space="preserve">
Il faut assurer la disponibilité et la fiabilité de la messagerie électronique.</t>
        </r>
      </text>
    </comment>
    <comment ref="D144" authorId="0" shapeId="0">
      <text>
        <r>
          <rPr>
            <b/>
            <sz val="9"/>
            <color indexed="81"/>
            <rFont val="Tahoma"/>
            <family val="2"/>
          </rPr>
          <t>Règle n°9.7 de l'objectif 19 de la PSSI-ES:</t>
        </r>
        <r>
          <rPr>
            <sz val="9"/>
            <color indexed="81"/>
            <rFont val="Tahoma"/>
            <family val="2"/>
          </rPr>
          <t xml:space="preserve">
Chiffrer une ou plusieurs parties des disques durs des systèmes d'information contenant les informations sensibles.</t>
        </r>
      </text>
    </comment>
    <comment ref="D145" authorId="0" shapeId="0">
      <text>
        <r>
          <rPr>
            <b/>
            <sz val="9"/>
            <color indexed="81"/>
            <rFont val="Tahoma"/>
            <family val="2"/>
          </rPr>
          <t>Règle n°9.8 de l'objectif 19 de la PSSI-ES:</t>
        </r>
        <r>
          <rPr>
            <sz val="9"/>
            <color indexed="81"/>
            <rFont val="Tahoma"/>
            <family val="2"/>
          </rPr>
          <t xml:space="preserve">
Lorsque le matériel ou le système d'information est mis hors service, en plus de l'effacement sécurisé des disques, l'intégralité de ces disques doit être chiffrée pour réduire le risque de divulgation de l'information sensible.</t>
        </r>
      </text>
    </comment>
    <comment ref="D146" authorId="0" shapeId="0">
      <text>
        <r>
          <rPr>
            <b/>
            <sz val="9"/>
            <color indexed="81"/>
            <rFont val="Tahoma"/>
            <family val="2"/>
          </rPr>
          <t>Règle n°9.9 de l'objectif 19 de la PSSI-ES:</t>
        </r>
        <r>
          <rPr>
            <sz val="9"/>
            <color indexed="81"/>
            <rFont val="Tahoma"/>
            <family val="2"/>
          </rPr>
          <t xml:space="preserve">
Il faut utiliser les moyens d'effacement sécurisé des données contenues dans les disques dur labellisés par la Commission nationale de cryptologie.</t>
        </r>
      </text>
    </comment>
    <comment ref="D147" authorId="0" shapeId="0">
      <text>
        <r>
          <rPr>
            <b/>
            <sz val="9"/>
            <color indexed="81"/>
            <rFont val="Tahoma"/>
            <family val="2"/>
          </rPr>
          <t>Règle n°9.10 de l'objectif 19 de la PSSI-ES:</t>
        </r>
        <r>
          <rPr>
            <sz val="9"/>
            <color indexed="81"/>
            <rFont val="Tahoma"/>
            <family val="2"/>
          </rPr>
          <t xml:space="preserve">
Il faut se conformer à la règle </t>
        </r>
        <r>
          <rPr>
            <b/>
            <sz val="9"/>
            <color indexed="81"/>
            <rFont val="Tahoma"/>
            <family val="2"/>
          </rPr>
          <t xml:space="preserve">19-9.1 </t>
        </r>
        <r>
          <rPr>
            <sz val="9"/>
            <color indexed="81"/>
            <rFont val="Tahoma"/>
            <family val="2"/>
          </rPr>
          <t>pour le choix des algorithmes de chiffrement.</t>
        </r>
      </text>
    </comment>
    <comment ref="D148" authorId="0" shapeId="0">
      <text>
        <r>
          <rPr>
            <b/>
            <sz val="9"/>
            <color indexed="81"/>
            <rFont val="Tahoma"/>
            <family val="2"/>
          </rPr>
          <t>Règle n°9.11 de l'objectif 19 de la PSSI-ES:</t>
        </r>
        <r>
          <rPr>
            <sz val="9"/>
            <color indexed="81"/>
            <rFont val="Tahoma"/>
            <family val="2"/>
          </rPr>
          <t xml:space="preserve">
Il faut choisir des longueurs de chiffrement conformes aux recommandations de la Commission nationale de cryptologie.</t>
        </r>
      </text>
    </comment>
    <comment ref="D149" authorId="0" shapeId="0">
      <text>
        <r>
          <rPr>
            <b/>
            <sz val="9"/>
            <color indexed="81"/>
            <rFont val="Tahoma"/>
            <family val="2"/>
          </rPr>
          <t>Règle n°9.12 de l'objectif 19 de la PSSI-ES:</t>
        </r>
        <r>
          <rPr>
            <sz val="9"/>
            <color indexed="81"/>
            <rFont val="Tahoma"/>
            <family val="2"/>
          </rPr>
          <t xml:space="preserve">
Il faut mettre en œuvre une politique rigoureuse de gestion de clefs de chiffrement afin d'en assurer la protection, sans faille, durant tout leur cycle de vie.</t>
        </r>
      </text>
    </comment>
    <comment ref="D150" authorId="0" shapeId="0">
      <text>
        <r>
          <rPr>
            <b/>
            <sz val="9"/>
            <color indexed="81"/>
            <rFont val="Tahoma"/>
            <family val="2"/>
          </rPr>
          <t>Règle n°9.13 de l'objectif de la PSSI-ES:</t>
        </r>
        <r>
          <rPr>
            <sz val="9"/>
            <color indexed="81"/>
            <rFont val="Tahoma"/>
            <family val="2"/>
          </rPr>
          <t xml:space="preserve">
Il faut former les utilisateurs à l'emploi correct des matériels et des logiciels de chiffrement.</t>
        </r>
      </text>
    </comment>
    <comment ref="D151" authorId="0" shapeId="0">
      <text>
        <r>
          <rPr>
            <b/>
            <sz val="9"/>
            <color indexed="81"/>
            <rFont val="Tahoma"/>
            <family val="2"/>
          </rPr>
          <t>Règle n°1 de l'objectif 20 de la PSSI-ES:</t>
        </r>
        <r>
          <rPr>
            <sz val="9"/>
            <color indexed="81"/>
            <rFont val="Tahoma"/>
            <family val="2"/>
          </rPr>
          <t xml:space="preserve">
Des procédures bien documentées doivent être établies pour l'installation et la configuration des systèmes.</t>
        </r>
      </text>
    </comment>
    <comment ref="D152" authorId="0" shapeId="0">
      <text>
        <r>
          <rPr>
            <b/>
            <sz val="9"/>
            <color indexed="81"/>
            <rFont val="Tahoma"/>
            <family val="2"/>
          </rPr>
          <t>Règle n°2 de l'objectif 20 de la PSSI-ES:</t>
        </r>
        <r>
          <rPr>
            <sz val="9"/>
            <color indexed="81"/>
            <rFont val="Tahoma"/>
            <family val="2"/>
          </rPr>
          <t xml:space="preserve">
Une procédure bien définie de redémarrage et de récupération de chaque système, en cas de défaillance, doit être définie et appliquée.</t>
        </r>
      </text>
    </comment>
    <comment ref="D153" authorId="0" shapeId="0">
      <text>
        <r>
          <rPr>
            <b/>
            <sz val="9"/>
            <color indexed="81"/>
            <rFont val="Tahoma"/>
            <family val="2"/>
          </rPr>
          <t>Règle n°3 de l'objectif 20 de la PSSI-ES:</t>
        </r>
        <r>
          <rPr>
            <sz val="9"/>
            <color indexed="81"/>
            <rFont val="Tahoma"/>
            <family val="2"/>
          </rPr>
          <t xml:space="preserve">
Une procédure bien documentée de sauvegarde et de maintenance, pour chaque système, doit être définie et appliquée.</t>
        </r>
      </text>
    </comment>
    <comment ref="D154" authorId="0" shapeId="0">
      <text>
        <r>
          <rPr>
            <b/>
            <sz val="9"/>
            <color indexed="81"/>
            <rFont val="Tahoma"/>
            <family val="2"/>
          </rPr>
          <t>Règle n°4 de l'objectif de la PSSI-ES:</t>
        </r>
        <r>
          <rPr>
            <sz val="9"/>
            <color indexed="81"/>
            <rFont val="Tahoma"/>
            <family val="2"/>
          </rPr>
          <t xml:space="preserve">
Les contacts du support technique doivent être disponibles et tenus à jour, pour faire face notamment aux difficultés d'exploitation.</t>
        </r>
      </text>
    </comment>
    <comment ref="D155" authorId="0" shapeId="0">
      <text>
        <r>
          <rPr>
            <b/>
            <sz val="9"/>
            <color indexed="81"/>
            <rFont val="Tahoma"/>
            <family val="2"/>
          </rPr>
          <t>Règle n°5 de l'objectif 20 de la PSSI-ES:</t>
        </r>
        <r>
          <rPr>
            <sz val="9"/>
            <color indexed="81"/>
            <rFont val="Tahoma"/>
            <family val="2"/>
          </rPr>
          <t xml:space="preserve">
Les normes de sécurité de l'équipement doivent être documentées et suivies.</t>
        </r>
      </text>
    </comment>
    <comment ref="D156" authorId="0" shapeId="0">
      <text>
        <r>
          <rPr>
            <b/>
            <sz val="9"/>
            <color indexed="81"/>
            <rFont val="Tahoma"/>
            <family val="2"/>
          </rPr>
          <t>Règle n°6 de l'objectif 20 de la PSSI-ES:</t>
        </r>
        <r>
          <rPr>
            <sz val="9"/>
            <color indexed="81"/>
            <rFont val="Tahoma"/>
            <family val="2"/>
          </rPr>
          <t xml:space="preserve">
L'installation de logiciels n'ayant aucun rapports avec les activités de l'entité doit être prohibée.</t>
        </r>
      </text>
    </comment>
    <comment ref="D157" authorId="0" shapeId="0">
      <text>
        <r>
          <rPr>
            <b/>
            <sz val="9"/>
            <color indexed="81"/>
            <rFont val="Tahoma"/>
            <family val="2"/>
          </rPr>
          <t>Règle n°7 de l'objectif 20 de la PSSI-ES:</t>
        </r>
        <r>
          <rPr>
            <sz val="9"/>
            <color indexed="81"/>
            <rFont val="Tahoma"/>
            <family val="2"/>
          </rPr>
          <t xml:space="preserve">
L'utilisation de logiciels non autorisés, et sans une licence authentique, doit être strictement interdite.</t>
        </r>
      </text>
    </comment>
    <comment ref="D158" authorId="0" shapeId="0">
      <text>
        <r>
          <rPr>
            <b/>
            <sz val="9"/>
            <color indexed="81"/>
            <rFont val="Tahoma"/>
            <family val="2"/>
          </rPr>
          <t>Règle n°8 de l'objectif 20 de la PSSI-ES:</t>
        </r>
        <r>
          <rPr>
            <sz val="9"/>
            <color indexed="81"/>
            <rFont val="Tahoma"/>
            <family val="2"/>
          </rPr>
          <t xml:space="preserve">
Les procédures d'exploitation doivent être régulièrement auditées, contrôlées et mises à jour.</t>
        </r>
      </text>
    </comment>
    <comment ref="D159" authorId="0" shapeId="0">
      <text>
        <r>
          <rPr>
            <b/>
            <sz val="9"/>
            <color indexed="81"/>
            <rFont val="Tahoma"/>
            <family val="2"/>
          </rPr>
          <t>Règle n°1 de l'objectif 21 de la PSSI-ES:</t>
        </r>
        <r>
          <rPr>
            <sz val="9"/>
            <color indexed="81"/>
            <rFont val="Tahoma"/>
            <family val="2"/>
          </rPr>
          <t xml:space="preserve">
Il faut identifier et consigner les changements significatifs.</t>
        </r>
      </text>
    </comment>
    <comment ref="D160" authorId="0" shapeId="0">
      <text>
        <r>
          <rPr>
            <b/>
            <sz val="9"/>
            <color indexed="81"/>
            <rFont val="Tahoma"/>
            <family val="2"/>
          </rPr>
          <t>Règle n°2 de l'objectif 21 de la PSSI-ES:</t>
        </r>
        <r>
          <rPr>
            <sz val="9"/>
            <color indexed="81"/>
            <rFont val="Tahoma"/>
            <family val="2"/>
          </rPr>
          <t xml:space="preserve">
Il faut planifier les changements et la phase de test.</t>
        </r>
      </text>
    </comment>
    <comment ref="D161" authorId="0" shapeId="0">
      <text>
        <r>
          <rPr>
            <b/>
            <sz val="9"/>
            <color indexed="81"/>
            <rFont val="Tahoma"/>
            <family val="2"/>
          </rPr>
          <t>Règle n°3 de l'objectif 21 de la PSSI-ES:</t>
        </r>
        <r>
          <rPr>
            <sz val="9"/>
            <color indexed="81"/>
            <rFont val="Tahoma"/>
            <family val="2"/>
          </rPr>
          <t xml:space="preserve">
Il faut apprécier les incidences potentielles de ces changements sur la sécurité de l'information.</t>
        </r>
      </text>
    </comment>
    <comment ref="D162" authorId="0" shapeId="0">
      <text>
        <r>
          <rPr>
            <b/>
            <sz val="9"/>
            <color indexed="81"/>
            <rFont val="Tahoma"/>
            <family val="2"/>
          </rPr>
          <t>Règle n°4 de l'objectif 21 de la PSSI-ES:</t>
        </r>
        <r>
          <rPr>
            <sz val="9"/>
            <color indexed="81"/>
            <rFont val="Tahoma"/>
            <family val="2"/>
          </rPr>
          <t xml:space="preserve">
Une procédure d'autorisation formelle des changements proposés doit être mise en œuvre.</t>
        </r>
      </text>
    </comment>
    <comment ref="D163" authorId="0" shapeId="0">
      <text>
        <r>
          <rPr>
            <b/>
            <sz val="9"/>
            <color indexed="81"/>
            <rFont val="Tahoma"/>
            <family val="2"/>
          </rPr>
          <t>Règle n°5 de l'objectif 21 de la PSSI-ES:</t>
        </r>
        <r>
          <rPr>
            <sz val="9"/>
            <color indexed="81"/>
            <rFont val="Tahoma"/>
            <family val="2"/>
          </rPr>
          <t xml:space="preserve">
Il faut vérifier que les exigences de sécurité de l'information sont respectées.</t>
        </r>
      </text>
    </comment>
    <comment ref="D164" authorId="0" shapeId="0">
      <text>
        <r>
          <rPr>
            <b/>
            <sz val="9"/>
            <color indexed="81"/>
            <rFont val="Tahoma"/>
            <family val="2"/>
          </rPr>
          <t>Règle n°6 de l'objectif 21 de la PSSI-ES:</t>
        </r>
        <r>
          <rPr>
            <sz val="9"/>
            <color indexed="81"/>
            <rFont val="Tahoma"/>
            <family val="2"/>
          </rPr>
          <t xml:space="preserve">
Il faut transmettre les informations détaillées sur les changements apportées à toutes les personnes concernées.</t>
        </r>
      </text>
    </comment>
    <comment ref="D165" authorId="0" shapeId="0">
      <text>
        <r>
          <rPr>
            <b/>
            <sz val="9"/>
            <color indexed="81"/>
            <rFont val="Tahoma"/>
            <family val="2"/>
          </rPr>
          <t>Règle n°7 de l'objectif 21 de la PSSI-ES:</t>
        </r>
        <r>
          <rPr>
            <sz val="9"/>
            <color indexed="81"/>
            <rFont val="Tahoma"/>
            <family val="2"/>
          </rPr>
          <t xml:space="preserve">
Il faut mettre en œuvre les procédures de repli, incluant les procédures et les responsabilités en cas d'abandon et de récupération, suite à l'échec des changements ou à des événements imprévus.</t>
        </r>
      </text>
    </comment>
    <comment ref="D166" authorId="0" shapeId="0">
      <text>
        <r>
          <rPr>
            <b/>
            <sz val="9"/>
            <color indexed="81"/>
            <rFont val="Tahoma"/>
            <family val="2"/>
          </rPr>
          <t>Règle n°8 de l'objectif 21 de la PSSI-ES:</t>
        </r>
        <r>
          <rPr>
            <sz val="9"/>
            <color indexed="81"/>
            <rFont val="Tahoma"/>
            <family val="2"/>
          </rPr>
          <t xml:space="preserve">
Il faut mettre en place un processus de modification d'urgence permettant une mise en œuvre rapide et contrôlée des modifications requises par la résolution d'un incident.</t>
        </r>
      </text>
    </comment>
    <comment ref="D167" authorId="0" shapeId="0">
      <text>
        <r>
          <rPr>
            <b/>
            <sz val="9"/>
            <color indexed="81"/>
            <rFont val="Tahoma"/>
            <family val="2"/>
          </rPr>
          <t>Règle n°1 de l'objectif 22 de la PSSI-ES:</t>
        </r>
        <r>
          <rPr>
            <sz val="9"/>
            <color indexed="81"/>
            <rFont val="Tahoma"/>
            <family val="2"/>
          </rPr>
          <t xml:space="preserve">
Les règles concernant le passage des logiciels du stade de développement au stade d'exploitation doivent être définies et documentées.</t>
        </r>
      </text>
    </comment>
    <comment ref="D168" authorId="0" shapeId="0">
      <text>
        <r>
          <rPr>
            <b/>
            <sz val="9"/>
            <color indexed="81"/>
            <rFont val="Tahoma"/>
            <family val="2"/>
          </rPr>
          <t>Règle n°2 de l'objectif 22 de la PSSI-ES:</t>
        </r>
        <r>
          <rPr>
            <sz val="9"/>
            <color indexed="81"/>
            <rFont val="Tahoma"/>
            <family val="2"/>
          </rPr>
          <t xml:space="preserve">
Il faut exécuter les logiciels de développement et les logiciels d'exploitation sur des systèmes informatiques différents et dans des domaines ou des répertoires différents.</t>
        </r>
      </text>
    </comment>
    <comment ref="D169" authorId="0" shapeId="0">
      <text>
        <r>
          <rPr>
            <b/>
            <sz val="9"/>
            <color indexed="81"/>
            <rFont val="Tahoma"/>
            <charset val="1"/>
          </rPr>
          <t>Règle n°3 de l'objectif 22 de la PSSI-ES:</t>
        </r>
        <r>
          <rPr>
            <sz val="9"/>
            <color indexed="81"/>
            <rFont val="Tahoma"/>
            <charset val="1"/>
          </rPr>
          <t xml:space="preserve">
Il faut tester les modifications à apporter aux systèmes et aux applications dans un environnement de test avant de les appliquer aux systèmes en exploitation.</t>
        </r>
      </text>
    </comment>
    <comment ref="D170" authorId="0" shapeId="0">
      <text>
        <r>
          <rPr>
            <b/>
            <sz val="9"/>
            <color indexed="81"/>
            <rFont val="Tahoma"/>
            <charset val="1"/>
          </rPr>
          <t>Règle n°4 de l'objectif 22 de la PSSI-ES:</t>
        </r>
        <r>
          <rPr>
            <sz val="9"/>
            <color indexed="81"/>
            <rFont val="Tahoma"/>
            <charset val="1"/>
          </rPr>
          <t xml:space="preserve">
Les activités de développement doivent être séparées des activités de test.</t>
        </r>
      </text>
    </comment>
    <comment ref="D171" authorId="0" shapeId="0">
      <text>
        <r>
          <rPr>
            <b/>
            <sz val="9"/>
            <color indexed="81"/>
            <rFont val="Tahoma"/>
            <charset val="1"/>
          </rPr>
          <t>Règle n°5 de l'objectif 22 de la PSSI-ES:</t>
        </r>
        <r>
          <rPr>
            <sz val="9"/>
            <color indexed="81"/>
            <rFont val="Tahoma"/>
            <charset val="1"/>
          </rPr>
          <t xml:space="preserve">
Les compilateurs, les éditeurs et les autres outils de développement ou les utilitaires systèmes ne doivent pas être accessibles depuis les systèmes en exploitation, lorsqu'ils ne sont pas nécessaires. </t>
        </r>
      </text>
    </comment>
    <comment ref="D172" authorId="0" shapeId="0">
      <text>
        <r>
          <rPr>
            <b/>
            <sz val="9"/>
            <color indexed="81"/>
            <rFont val="Tahoma"/>
            <charset val="1"/>
          </rPr>
          <t>Règle n°6 de l'objectif 22 de la PSSI-ES:</t>
        </r>
        <r>
          <rPr>
            <sz val="9"/>
            <color indexed="81"/>
            <rFont val="Tahoma"/>
            <charset val="1"/>
          </rPr>
          <t xml:space="preserve">
Les utilisateurs doivent utiliser des profils différents pour les systèmes en exploitation et les systèmes de test, et les menus doivent afficher les messages d'identification adéquats pour réduire le rique d'erreur.</t>
        </r>
      </text>
    </comment>
    <comment ref="D173" authorId="0" shapeId="0">
      <text>
        <r>
          <rPr>
            <b/>
            <sz val="9"/>
            <color indexed="81"/>
            <rFont val="Tahoma"/>
            <charset val="1"/>
          </rPr>
          <t>Règle n°7 de l'objectif 22 de la PSSI-ES:</t>
        </r>
        <r>
          <rPr>
            <sz val="9"/>
            <color indexed="81"/>
            <rFont val="Tahoma"/>
            <charset val="1"/>
          </rPr>
          <t xml:space="preserve">
Il ne faut pas copier de données sensibles dans l'environnement du système de test, à moins qu'il ne soit doté de mesures de sécurité équivalentes.</t>
        </r>
      </text>
    </comment>
    <comment ref="D174" authorId="0" shapeId="0">
      <text>
        <r>
          <rPr>
            <b/>
            <sz val="9"/>
            <color indexed="81"/>
            <rFont val="Tahoma"/>
            <charset val="1"/>
          </rPr>
          <t>Règle n°1 de l'objectif 23 de la PSSI-ES:</t>
        </r>
        <r>
          <rPr>
            <sz val="9"/>
            <color indexed="81"/>
            <rFont val="Tahoma"/>
            <charset val="1"/>
          </rPr>
          <t xml:space="preserve">
Un outil de protection contre les logiciels malveillants doit être installé sur tous les serveurs, les ordinateurs fixes et les terminaux mobiles.</t>
        </r>
      </text>
    </comment>
    <comment ref="D175" authorId="0" shapeId="0">
      <text>
        <r>
          <rPr>
            <b/>
            <sz val="9"/>
            <color indexed="81"/>
            <rFont val="Tahoma"/>
            <charset val="1"/>
          </rPr>
          <t>Règle n°2 de l'objectif 23 de la PSSI-ES:</t>
        </r>
        <r>
          <rPr>
            <sz val="9"/>
            <color indexed="81"/>
            <rFont val="Tahoma"/>
            <charset val="1"/>
          </rPr>
          <t xml:space="preserve">
L'utilisateur, ou à défaut, l'administrateur doit prendre toutes les mesures et effectuer les paramétrages nécessaires pour la mise à jour de l'outil (cf.REG 23.1) en vue de son fonctionnement efficient.</t>
        </r>
      </text>
    </comment>
    <comment ref="D176" authorId="0" shapeId="0">
      <text>
        <r>
          <rPr>
            <b/>
            <sz val="9"/>
            <color indexed="81"/>
            <rFont val="Tahoma"/>
            <charset val="1"/>
          </rPr>
          <t>Règle n°3 de l'objectif 23 de la PSSI-ES:</t>
        </r>
        <r>
          <rPr>
            <sz val="9"/>
            <color indexed="81"/>
            <rFont val="Tahoma"/>
            <charset val="1"/>
          </rPr>
          <t xml:space="preserve">
Il faut installer et mettre à jour régulièrement les logiciels de détection et de réparation pour analyser les ordinateurs et les supports (analyse des fichiers sur les courriers électroniques). Ces opérations doivent inclure notamment l'analyse des fichiers reçus ou téléchargés, ainsi que celles des pièces jointes, attachées aux courriers électroniques, et l'analyse des pages web pour s'assurer de l'absence de logiciels malveillants.</t>
        </r>
      </text>
    </comment>
    <comment ref="D177" authorId="0" shapeId="0">
      <text>
        <r>
          <rPr>
            <b/>
            <sz val="9"/>
            <color indexed="81"/>
            <rFont val="Tahoma"/>
            <charset val="1"/>
          </rPr>
          <t>Règle n°4 de l'objectif 23 de la PSSI-ES:</t>
        </r>
        <r>
          <rPr>
            <sz val="9"/>
            <color indexed="81"/>
            <rFont val="Tahoma"/>
            <charset val="1"/>
          </rPr>
          <t xml:space="preserve">
En cas de détection de logiciels malveillants, une alerte doit être diffusée dans l'ensemble de l'entité.</t>
        </r>
      </text>
    </comment>
    <comment ref="D178" authorId="0" shapeId="0">
      <text>
        <r>
          <rPr>
            <b/>
            <sz val="9"/>
            <color indexed="81"/>
            <rFont val="Tahoma"/>
            <charset val="1"/>
          </rPr>
          <t>Règle n°5 de l'objectif 23 de la PSSI-ES:</t>
        </r>
        <r>
          <rPr>
            <sz val="9"/>
            <color indexed="81"/>
            <rFont val="Tahoma"/>
            <charset val="1"/>
          </rPr>
          <t xml:space="preserve">
Les courriers électroniques suspects, avec ou sans pièces jointes, ne doivent pas être ouverts.</t>
        </r>
      </text>
    </comment>
    <comment ref="D179" authorId="0" shapeId="0">
      <text>
        <r>
          <rPr>
            <b/>
            <sz val="9"/>
            <color indexed="81"/>
            <rFont val="Tahoma"/>
            <charset val="1"/>
          </rPr>
          <t>Règle n°6 de l'objectif 23 de la PSSI-ES:</t>
        </r>
        <r>
          <rPr>
            <sz val="9"/>
            <color indexed="81"/>
            <rFont val="Tahoma"/>
            <charset val="1"/>
          </rPr>
          <t xml:space="preserve">
Des anti spams doivent être installés sur les serveurs de messagerie. Des listes noires en temps réel doivent être utilisées pour bloquer les spams.</t>
        </r>
      </text>
    </comment>
    <comment ref="D180" authorId="0" shapeId="0">
      <text>
        <r>
          <rPr>
            <b/>
            <sz val="9"/>
            <color indexed="81"/>
            <rFont val="Tahoma"/>
            <charset val="1"/>
          </rPr>
          <t>Règle n°7 de l'objectif 23 de la PSSI-ES:</t>
        </r>
        <r>
          <rPr>
            <sz val="9"/>
            <color indexed="81"/>
            <rFont val="Tahoma"/>
            <charset val="1"/>
          </rPr>
          <t xml:space="preserve">
Des filtres de contenus doivent être installés pour empêcher l'utilisation de sites web malveillants ou suspectés en tant que tels.</t>
        </r>
      </text>
    </comment>
    <comment ref="D181" authorId="0" shapeId="0">
      <text>
        <r>
          <rPr>
            <b/>
            <sz val="9"/>
            <color indexed="81"/>
            <rFont val="Tahoma"/>
            <charset val="1"/>
          </rPr>
          <t>Règle n°8 de l'objectif 23 de la PSSI-ES:</t>
        </r>
        <r>
          <rPr>
            <sz val="9"/>
            <color indexed="81"/>
            <rFont val="Tahoma"/>
            <charset val="1"/>
          </rPr>
          <t xml:space="preserve">
Etablir des procédures de continuité d'activités de l'organisme, après une attaque par logiciels malveillants, comprenant les sauvegardes de tous les logiciels et données nécessaires ainsi que les dispositions de sauvegarde.</t>
        </r>
      </text>
    </comment>
    <comment ref="D182" authorId="0" shapeId="0">
      <text>
        <r>
          <rPr>
            <b/>
            <sz val="9"/>
            <color indexed="81"/>
            <rFont val="Tahoma"/>
            <charset val="1"/>
          </rPr>
          <t>Règle n°9 de l'objectif 23 de la PSSI-ES:</t>
        </r>
        <r>
          <rPr>
            <sz val="9"/>
            <color indexed="81"/>
            <rFont val="Tahoma"/>
            <charset val="1"/>
          </rPr>
          <t xml:space="preserve">
Les utilisateurs doivent veiller à se protéger de l'introduction de logiciels malveillants qui peuvent contourner les mesures de protection habituelles, lors des opérations de maintenance et de dépannage.</t>
        </r>
      </text>
    </comment>
    <comment ref="D183" authorId="0" shapeId="0">
      <text>
        <r>
          <rPr>
            <b/>
            <sz val="9"/>
            <color indexed="81"/>
            <rFont val="Tahoma"/>
            <charset val="1"/>
          </rPr>
          <t>Règle n°10 de l'objectif 23 de la PSSI-ES:</t>
        </r>
        <r>
          <rPr>
            <sz val="9"/>
            <color indexed="81"/>
            <rFont val="Tahoma"/>
            <charset val="1"/>
          </rPr>
          <t xml:space="preserve">
Il faut s'assurer que les bulletins d'alerte concernant les logiciels malveillants sont axacts et informatifs, et proviennent de sources qualifiées (publications réputées, sites internet fiables, éditeurs de logiciels contre les logiciels malveillants) pour distinguer les canulars des menaces réelles. Tous les utilisateurs doivent être informés de l'existence de canulars et de la marche à suivre s'ils en découvrent.</t>
        </r>
      </text>
    </comment>
    <comment ref="D184" authorId="0" shapeId="0">
      <text>
        <r>
          <rPr>
            <b/>
            <sz val="9"/>
            <color indexed="81"/>
            <rFont val="Tahoma"/>
            <charset val="1"/>
          </rPr>
          <t>Règle n°1 de l'objectif 24 de la PSSI-ES:</t>
        </r>
        <r>
          <rPr>
            <sz val="9"/>
            <color indexed="81"/>
            <rFont val="Tahoma"/>
            <charset val="1"/>
          </rPr>
          <t xml:space="preserve">
Les données des utilisateurs, les configurations, les fichiers système et les messages électroniques doivent être périodiquement sauvegardé dans des serveurs dédiés, sur site et/ou hors site ou dans des supports de stockage amovibles.</t>
        </r>
      </text>
    </comment>
    <comment ref="D185" authorId="0" shapeId="0">
      <text>
        <r>
          <rPr>
            <b/>
            <sz val="9"/>
            <color indexed="81"/>
            <rFont val="Tahoma"/>
            <charset val="1"/>
          </rPr>
          <t>Règle n°2 de l'objectif 24 de la PSSI-ES:</t>
        </r>
        <r>
          <rPr>
            <sz val="9"/>
            <color indexed="81"/>
            <rFont val="Tahoma"/>
            <charset val="1"/>
          </rPr>
          <t xml:space="preserve">
La fréquence recommandée de sauvegarde est définie comme suit :
- sauvegarde incrémentielle quotidienne des données sensibles des utilisateurs ;
- sauvegarde compléte, par semaine, des données non sensibles des utilisateurs ;
- sauvegarde compléte, par semaine, des données du système ;
- sauvegarde compléte, par semaine, de la configuration du système et du réseau ;
- sauvegarde régulière des informations stockéessur les serveurs centraux par l'administrateur système.</t>
        </r>
      </text>
    </comment>
    <comment ref="D186" authorId="0" shapeId="0">
      <text>
        <r>
          <rPr>
            <b/>
            <sz val="9"/>
            <color indexed="81"/>
            <rFont val="Tahoma"/>
            <charset val="1"/>
          </rPr>
          <t>Règle n°3 de l'objectif 24 de la PSSI-ES:</t>
        </r>
        <r>
          <rPr>
            <sz val="9"/>
            <color indexed="81"/>
            <rFont val="Tahoma"/>
            <charset val="1"/>
          </rPr>
          <t xml:space="preserve">
Le stockage en ligne gratuit, offert par certains prestataires privés, doit être interdit.</t>
        </r>
      </text>
    </comment>
    <comment ref="D187" authorId="0" shapeId="0">
      <text>
        <r>
          <rPr>
            <b/>
            <sz val="9"/>
            <color indexed="81"/>
            <rFont val="Tahoma"/>
            <charset val="1"/>
          </rPr>
          <t>Règle n°4 de l'objectif 24 de la PSSI-ES:</t>
        </r>
        <r>
          <rPr>
            <sz val="9"/>
            <color indexed="81"/>
            <rFont val="Tahoma"/>
            <charset val="1"/>
          </rPr>
          <t xml:space="preserve">
Il faut protèger les données sensibles sauvegardées en les chiffrant avec des moyens de chiffrement labellisés par la Commission nationale de cryptologie.</t>
        </r>
      </text>
    </comment>
    <comment ref="D188" authorId="0" shapeId="0">
      <text>
        <r>
          <rPr>
            <b/>
            <sz val="9"/>
            <color indexed="81"/>
            <rFont val="Tahoma"/>
            <charset val="1"/>
          </rPr>
          <t>Règle n°5 de l'objectif 24 de la PSSI-ES:</t>
        </r>
        <r>
          <rPr>
            <sz val="9"/>
            <color indexed="81"/>
            <rFont val="Tahoma"/>
            <charset val="1"/>
          </rPr>
          <t xml:space="preserve">
Les locaux de stockage des données sensibles doivent être sécurisés.</t>
        </r>
      </text>
    </comment>
    <comment ref="D189" authorId="0" shapeId="0">
      <text>
        <r>
          <rPr>
            <b/>
            <sz val="9"/>
            <color indexed="81"/>
            <rFont val="Tahoma"/>
            <charset val="1"/>
          </rPr>
          <t>Règle n°6 de l'objectif 24 de la PSSI-ES:</t>
        </r>
        <r>
          <rPr>
            <sz val="9"/>
            <color indexed="81"/>
            <rFont val="Tahoma"/>
            <charset val="1"/>
          </rPr>
          <t xml:space="preserve">
Les supports de stockage des données sauvegardées doivent être étiquetés selon une convention standard qui doit être suivie dans toute l'entité. L'étiquetage recommandé doit inclure le nom du site, le nom de la machine, le nom du lecteur, les données, la date et l'heure de sauvegarde, etc.</t>
        </r>
      </text>
    </comment>
    <comment ref="D190" authorId="0" shapeId="0">
      <text>
        <r>
          <rPr>
            <b/>
            <sz val="9"/>
            <color indexed="81"/>
            <rFont val="Tahoma"/>
            <charset val="1"/>
          </rPr>
          <t>Règle n°7 de l'objectif 24 de la PSSI-ES:</t>
        </r>
        <r>
          <rPr>
            <sz val="9"/>
            <color indexed="81"/>
            <rFont val="Tahoma"/>
            <charset val="1"/>
          </rPr>
          <t xml:space="preserve">
Un test de restauration doit être effectué périodiquement pour vérifier l'intégrité des données sauvegardées. La fréquence de ces tests doit être proportionnelle au degré de sensibilité des systèmes.</t>
        </r>
      </text>
    </comment>
    <comment ref="D191" authorId="0" shapeId="0">
      <text>
        <r>
          <rPr>
            <b/>
            <sz val="9"/>
            <color indexed="81"/>
            <rFont val="Tahoma"/>
            <charset val="1"/>
          </rPr>
          <t>Règle n°8 de l'objectif 24 de la PSSI-ES:</t>
        </r>
        <r>
          <rPr>
            <sz val="9"/>
            <color indexed="81"/>
            <rFont val="Tahoma"/>
            <charset val="1"/>
          </rPr>
          <t xml:space="preserve">
Les archives des données sauvegardées doivent être conservées pendant une durée déterminée, conformément aux lois et règlements en vigueur. Pour empêcher la perte des données archivées, à cause de l'obsolescence des moyens utilisés, celles-ci doivent être réécrites en utilisant les techniques modernes d'archivage. La décision de reconversion doit être prise par l'Agent de Sécurité des Systèmes d'Information (ASSI).</t>
        </r>
      </text>
    </comment>
    <comment ref="D192" authorId="0" shapeId="0">
      <text>
        <r>
          <rPr>
            <b/>
            <sz val="9"/>
            <color indexed="81"/>
            <rFont val="Tahoma"/>
            <charset val="1"/>
          </rPr>
          <t>Règle n°1 de l'objectif 25 de la PSSI-ES:</t>
        </r>
        <r>
          <rPr>
            <sz val="9"/>
            <color indexed="81"/>
            <rFont val="Tahoma"/>
            <charset val="1"/>
          </rPr>
          <t xml:space="preserve">
Les journaux d'événements doivent contenir les informations suivantes :
- les identifiants des utilisateurs ;
- les activités du système ;
- la date, l'heure et les détails relatifs aux événements significatifs (exemple: ouvertures et fermetures de sessions) ;
- l'identité ou l'emplacement du terminal si possible et l'identifiant du système ;
- les enregistrements des tentatives d'accés au système réussies ainsi que celles avortées ;
- les enregistrements des tentatives d'accés aux données et autres ressources, réussies ou avortées ;
- les modifications apportées à la configuration du système ;
- l'utilisation des privilèges ;
- l'emploi des utilitaires et des applications ;
- les fichiers qui ont fait l'objet d'un accés et la nature de l'accés ;
- les adresses et les protocoles du réseau ;
- les alarmes déclenchées par le système de contrôle d'accés.</t>
        </r>
      </text>
    </comment>
    <comment ref="D193" authorId="0" shapeId="0">
      <text>
        <r>
          <rPr>
            <b/>
            <sz val="9"/>
            <color indexed="81"/>
            <rFont val="Tahoma"/>
            <charset val="1"/>
          </rPr>
          <t>Règle n°2 de l'objectif 25 de la PSSI-ES:</t>
        </r>
        <r>
          <rPr>
            <sz val="9"/>
            <color indexed="81"/>
            <rFont val="Tahoma"/>
            <charset val="1"/>
          </rPr>
          <t xml:space="preserve">
Les moyens de journalisation et l'information journalisée doivent être protègés contre les risques de falsfication et les risques d'accés non autorisés.</t>
        </r>
      </text>
    </comment>
    <comment ref="D194" authorId="0" shapeId="0">
      <text>
        <r>
          <rPr>
            <b/>
            <sz val="9"/>
            <color indexed="81"/>
            <rFont val="Tahoma"/>
            <charset val="1"/>
          </rPr>
          <t>Règle n°3 de l'objectif 25 de la PSSI-ES :</t>
        </r>
        <r>
          <rPr>
            <sz val="9"/>
            <color indexed="81"/>
            <rFont val="Tahoma"/>
            <charset val="1"/>
          </rPr>
          <t xml:space="preserve">
Les fichiers de journalisation doivent être analysés par des outils automatiques destinés à cet effet.</t>
        </r>
      </text>
    </comment>
    <comment ref="D195" authorId="0" shapeId="0">
      <text>
        <r>
          <rPr>
            <b/>
            <sz val="9"/>
            <color indexed="81"/>
            <rFont val="Tahoma"/>
            <charset val="1"/>
          </rPr>
          <t>Règle n°4 de l'objectif 25 de la PSSI-ES:</t>
        </r>
        <r>
          <rPr>
            <sz val="9"/>
            <color indexed="81"/>
            <rFont val="Tahoma"/>
            <charset val="1"/>
          </rPr>
          <t xml:space="preserve">
Il faut journaliser les activités de l'administrateur système et les activités de l'opérateur système, protèger et revoir régulièrement les journaux.</t>
        </r>
      </text>
    </comment>
    <comment ref="D196" authorId="0" shapeId="0">
      <text>
        <r>
          <rPr>
            <b/>
            <sz val="9"/>
            <color indexed="81"/>
            <rFont val="Tahoma"/>
            <charset val="1"/>
          </rPr>
          <t>Règle n°5 de l'objectif 25 de la PSSI-ES:</t>
        </r>
        <r>
          <rPr>
            <sz val="9"/>
            <color indexed="81"/>
            <rFont val="Tahoma"/>
            <charset val="1"/>
          </rPr>
          <t xml:space="preserve">
Un système de détection des intrusions hors du contrôle des administrateurs système et réseau doit être utilisé pour vérifier la conformité des activités d'administration système et réseau.</t>
        </r>
      </text>
    </comment>
    <comment ref="D197" authorId="0" shapeId="0">
      <text>
        <r>
          <rPr>
            <b/>
            <sz val="9"/>
            <color indexed="81"/>
            <rFont val="Tahoma"/>
            <charset val="1"/>
          </rPr>
          <t>Règle n°6 de l'objectif 25 de la PSSI-ES:</t>
        </r>
        <r>
          <rPr>
            <sz val="9"/>
            <color indexed="81"/>
            <rFont val="Tahoma"/>
            <charset val="1"/>
          </rPr>
          <t xml:space="preserve">
Les journaux doivent être vérifiés de façon permanente.</t>
        </r>
      </text>
    </comment>
    <comment ref="D198" authorId="0" shapeId="0">
      <text>
        <r>
          <rPr>
            <b/>
            <sz val="9"/>
            <color indexed="81"/>
            <rFont val="Tahoma"/>
            <charset val="1"/>
          </rPr>
          <t>Règle n°7 de l'objectif 25 de la PSSI-ES:</t>
        </r>
        <r>
          <rPr>
            <sz val="9"/>
            <color indexed="81"/>
            <rFont val="Tahoma"/>
            <charset val="1"/>
          </rPr>
          <t xml:space="preserve">
Tous les événements majeurs doivent être enregistrés sur n'importe quel ordinateur ou système manipulant des données sensibles, y compris, mais sans s'y limiter, les échecs de connexion, les modifications de données, l'utilisation de compte privilégiés, les changements de mode d'accés, les modifications apportées aux logiciels installés ou au système d'exploitation iet les modifications apportées aux autorisations accordées aux utilisateurs.</t>
        </r>
      </text>
    </comment>
    <comment ref="D199" authorId="0" shapeId="0">
      <text>
        <r>
          <rPr>
            <b/>
            <sz val="9"/>
            <color indexed="81"/>
            <rFont val="Tahoma"/>
            <charset val="1"/>
          </rPr>
          <t>Règle n°1 de l'objectif 26 de la PSSI-ES:</t>
        </r>
        <r>
          <rPr>
            <sz val="9"/>
            <color indexed="81"/>
            <rFont val="Tahoma"/>
            <charset val="1"/>
          </rPr>
          <t xml:space="preserve">
Toutes les horloges système, les horloges des ordinateurs et des périphériques réseau doivent être synchronisées à un serveur de temps central.</t>
        </r>
      </text>
    </comment>
    <comment ref="D200" authorId="0" shapeId="0">
      <text>
        <r>
          <rPr>
            <b/>
            <sz val="9"/>
            <color indexed="81"/>
            <rFont val="Tahoma"/>
            <charset val="1"/>
          </rPr>
          <t>Règle n°2 de l'objectif 26 de la PSSI-ES:</t>
        </r>
        <r>
          <rPr>
            <sz val="9"/>
            <color indexed="81"/>
            <rFont val="Tahoma"/>
            <charset val="1"/>
          </rPr>
          <t xml:space="preserve">
Le serveur de temps doit être doublé d'un serveur de secours installé dans un endroit sécurisé.</t>
        </r>
      </text>
    </comment>
    <comment ref="D201" authorId="0" shapeId="0">
      <text>
        <r>
          <rPr>
            <b/>
            <sz val="9"/>
            <color indexed="81"/>
            <rFont val="Tahoma"/>
            <charset val="1"/>
          </rPr>
          <t>Règle n°3 de l'objectif 26 de la PSSI-ES:</t>
        </r>
        <r>
          <rPr>
            <sz val="9"/>
            <color indexed="81"/>
            <rFont val="Tahoma"/>
            <charset val="1"/>
          </rPr>
          <t xml:space="preserve">
Les utilisateurs ne doivent pas être en mesure de changer la date, les paramètres du fuseau horaire ainsi que les paramètres de synchronisation du temps ou de l'horloge du système.</t>
        </r>
      </text>
    </comment>
    <comment ref="D202" authorId="0" shapeId="0">
      <text>
        <r>
          <rPr>
            <b/>
            <sz val="9"/>
            <color indexed="81"/>
            <rFont val="Tahoma"/>
            <charset val="1"/>
          </rPr>
          <t>Règle n°1 de l'objectif 27 de la PSSI-ES:</t>
        </r>
        <r>
          <rPr>
            <sz val="9"/>
            <color indexed="81"/>
            <rFont val="Tahoma"/>
            <charset val="1"/>
          </rPr>
          <t xml:space="preserve">
La mise à jour des logiciels en exploitation, des applications et des bibliothéques des programmes doit être effectuée par administrateurs qualifiés après autorisation du responsable de l'entité ou de l'AQSSI.</t>
        </r>
      </text>
    </comment>
    <comment ref="D203" authorId="0" shapeId="0">
      <text>
        <r>
          <rPr>
            <b/>
            <sz val="9"/>
            <color indexed="81"/>
            <rFont val="Tahoma"/>
            <charset val="1"/>
          </rPr>
          <t>Règle n°2 de l'objectif 27 de la PSSI-ES:</t>
        </r>
        <r>
          <rPr>
            <sz val="9"/>
            <color indexed="81"/>
            <rFont val="Tahoma"/>
            <charset val="1"/>
          </rPr>
          <t xml:space="preserve">
Les correctifs doivent être recommandés par les administrateurs système ou par les éditeurs du logiciel.</t>
        </r>
      </text>
    </comment>
    <comment ref="D204" authorId="0" shapeId="0">
      <text>
        <r>
          <rPr>
            <b/>
            <sz val="9"/>
            <color indexed="81"/>
            <rFont val="Tahoma"/>
            <charset val="1"/>
          </rPr>
          <t>Règle n°3 de l'objectif 27 de la PSSI-ES:</t>
        </r>
        <r>
          <rPr>
            <sz val="9"/>
            <color indexed="81"/>
            <rFont val="Tahoma"/>
            <charset val="1"/>
          </rPr>
          <t xml:space="preserve">
Les correctifs doivent être appliqués sur un site de test, et si aucune anomalie n'est constatée, ils sont appliqués sur le site de production. Les correctifs critiques doivent avoir une haute priorité et être immédiatement installés.</t>
        </r>
      </text>
    </comment>
    <comment ref="D205" authorId="0" shapeId="0">
      <text>
        <r>
          <rPr>
            <b/>
            <sz val="9"/>
            <color indexed="81"/>
            <rFont val="Tahoma"/>
            <charset val="1"/>
          </rPr>
          <t>Règle n°4 de l'objectif 27 de la PSSI-ES:</t>
        </r>
        <r>
          <rPr>
            <sz val="9"/>
            <color indexed="81"/>
            <rFont val="Tahoma"/>
            <charset val="1"/>
          </rPr>
          <t xml:space="preserve">
Les responsables des processus dépendants d'un logiciel doivent être informés avant l'application d'un correctif critique.</t>
        </r>
      </text>
    </comment>
    <comment ref="D206" authorId="0" shapeId="0">
      <text>
        <r>
          <rPr>
            <b/>
            <sz val="9"/>
            <color indexed="81"/>
            <rFont val="Tahoma"/>
            <charset val="1"/>
          </rPr>
          <t>Règle n°5 de l'objectif 27 de la PSSI-ES:</t>
        </r>
        <r>
          <rPr>
            <sz val="9"/>
            <color indexed="81"/>
            <rFont val="Tahoma"/>
            <charset val="1"/>
          </rPr>
          <t xml:space="preserve">
Une sauvegarde compléte doit être effectuée avant l'application d'un correctif.</t>
        </r>
      </text>
    </comment>
    <comment ref="D207" authorId="0" shapeId="0">
      <text>
        <r>
          <rPr>
            <b/>
            <sz val="9"/>
            <color indexed="81"/>
            <rFont val="Tahoma"/>
            <charset val="1"/>
          </rPr>
          <t>Règle n°6 de l'objectif 27 de la PSSI-ES:</t>
        </r>
        <r>
          <rPr>
            <sz val="9"/>
            <color indexed="81"/>
            <rFont val="Tahoma"/>
            <charset val="1"/>
          </rPr>
          <t xml:space="preserve">
Les correctifs doivent être installés manuellement sur les systèmes qui ne sont pas connectés à internet.</t>
        </r>
      </text>
    </comment>
    <comment ref="D208" authorId="0" shapeId="0">
      <text>
        <r>
          <rPr>
            <b/>
            <sz val="9"/>
            <color indexed="81"/>
            <rFont val="Tahoma"/>
            <charset val="1"/>
          </rPr>
          <t>Règle n°7 de l'objectif 27 de la PSSI-ES:</t>
        </r>
        <r>
          <rPr>
            <sz val="9"/>
            <color indexed="81"/>
            <rFont val="Tahoma"/>
            <charset val="1"/>
          </rPr>
          <t xml:space="preserve">
Les ordinateurs qui sont connectés à internet doivent être configurés pour télécharger automatiquement les mises à jour recommandées. Les ordinateurs qui ne sont pas connectés à internet doivent être mis à jour manuellement.</t>
        </r>
      </text>
    </comment>
    <comment ref="D209" authorId="0" shapeId="0">
      <text>
        <r>
          <rPr>
            <b/>
            <sz val="9"/>
            <color indexed="81"/>
            <rFont val="Tahoma"/>
            <charset val="1"/>
          </rPr>
          <t>Règle n°8 de l'objectif 27 de la PSSI-ES:</t>
        </r>
        <r>
          <rPr>
            <sz val="9"/>
            <color indexed="81"/>
            <rFont val="Tahoma"/>
            <charset val="1"/>
          </rPr>
          <t xml:space="preserve">
Les mises à niveau, mises à jour et correctifs doivent être journalisés par l'administrateur système dans un registre.</t>
        </r>
      </text>
    </comment>
    <comment ref="D210" authorId="0" shapeId="0">
      <text>
        <r>
          <rPr>
            <b/>
            <sz val="9"/>
            <color indexed="81"/>
            <rFont val="Tahoma"/>
            <charset val="1"/>
          </rPr>
          <t>Règle n°9 de l'objectif 27 de la PSSI-ES:</t>
        </r>
        <r>
          <rPr>
            <sz val="9"/>
            <color indexed="81"/>
            <rFont val="Tahoma"/>
            <charset val="1"/>
          </rPr>
          <t xml:space="preserve">
Si l'application automatique d'un correctif ou d'une mise à jour affecte négativement les systèmes, il faut rétablir les systèmes originaux à partir des sauvegardes.</t>
        </r>
      </text>
    </comment>
    <comment ref="D211" authorId="0" shapeId="0">
      <text>
        <r>
          <rPr>
            <b/>
            <sz val="9"/>
            <color indexed="81"/>
            <rFont val="Tahoma"/>
            <charset val="1"/>
          </rPr>
          <t>Règle n°1 de l'objectif 28 de la PSSI-ES:</t>
        </r>
        <r>
          <rPr>
            <sz val="9"/>
            <color indexed="81"/>
            <rFont val="Tahoma"/>
            <charset val="1"/>
          </rPr>
          <t xml:space="preserve">
Toute opération d'externalisation s'appuie sur une analyse de risques préalable, de façon à formaliser des objectifs de sécurité ainsi formalisés permet de définir une cible de sécurité servant de cadre au contrat établi avec le prestataire.
</t>
        </r>
      </text>
    </comment>
    <comment ref="D212" authorId="0" shapeId="0">
      <text>
        <r>
          <rPr>
            <b/>
            <sz val="9"/>
            <color indexed="81"/>
            <rFont val="Tahoma"/>
            <charset val="1"/>
          </rPr>
          <t>Règle n°2 de l'objectfi 28 de la PSSI-ES:</t>
        </r>
        <r>
          <rPr>
            <sz val="9"/>
            <color indexed="81"/>
            <rFont val="Tahoma"/>
            <charset val="1"/>
          </rPr>
          <t xml:space="preserve">
L'hébergement des données sensibles de l'Administration sur le territoire national est obligatoire, sauf accord du HFD, et dérogation dûment motivée et précisée dans la décision d'homologation.</t>
        </r>
      </text>
    </comment>
    <comment ref="D213" authorId="0" shapeId="0">
      <text>
        <r>
          <rPr>
            <b/>
            <sz val="9"/>
            <color indexed="81"/>
            <rFont val="Tahoma"/>
            <charset val="1"/>
          </rPr>
          <t>Règle n°3 de l'objectif 28 de la PSSI-ES:</t>
        </r>
        <r>
          <rPr>
            <sz val="9"/>
            <color indexed="81"/>
            <rFont val="Tahoma"/>
            <charset val="1"/>
          </rPr>
          <t xml:space="preserve">
Sensibiliser les utilisateurs aux problèmes liés à la sécurité des systèmes d'information, notamment les risques dans le cadre du télétravail et de l'utilisation des terminaux mobiles dans les lieux publics, les aéroports, les chambres d'hôtel, les salles de congrés, de réunions, de conférences et dans d'autres zones non sécurisées.</t>
        </r>
      </text>
    </comment>
    <comment ref="D214" authorId="0" shapeId="0">
      <text>
        <r>
          <rPr>
            <b/>
            <sz val="9"/>
            <color indexed="81"/>
            <rFont val="Tahoma"/>
            <charset val="1"/>
          </rPr>
          <t>Règle n°4 de l'objectif 28 de la PSSI-ES:</t>
        </r>
        <r>
          <rPr>
            <sz val="9"/>
            <color indexed="81"/>
            <rFont val="Tahoma"/>
            <charset val="1"/>
          </rPr>
          <t xml:space="preserve">
Les appareils mobiles doivent être physiquement protégés contre le vol, en cas de déplacement des utilisateurs. Ils doivent être mis sous clé et dotés de systèmes de verrouillage spéciaux.</t>
        </r>
      </text>
    </comment>
    <comment ref="D215" authorId="0" shapeId="0">
      <text>
        <r>
          <rPr>
            <b/>
            <sz val="9"/>
            <color indexed="81"/>
            <rFont val="Tahoma"/>
            <charset val="1"/>
          </rPr>
          <t>Règle n°5 de l'objectif 28 de la PSSI-ES:</t>
        </r>
        <r>
          <rPr>
            <sz val="9"/>
            <color indexed="81"/>
            <rFont val="Tahoma"/>
            <charset val="1"/>
          </rPr>
          <t xml:space="preserve">
Mettre en place une politique de contrôle d'accés, protèger les appareils mobiles contre les logiciels malveillants, effectuer des sauvegardes et d'éviter l'installation d'application non approuvées.</t>
        </r>
      </text>
    </comment>
    <comment ref="D216" authorId="0" shapeId="0">
      <text>
        <r>
          <rPr>
            <b/>
            <sz val="9"/>
            <color indexed="81"/>
            <rFont val="Tahoma"/>
            <charset val="1"/>
          </rPr>
          <t>Règle n°6 de l'objectif 28 de la PSSI-ES:</t>
        </r>
        <r>
          <rPr>
            <sz val="9"/>
            <color indexed="81"/>
            <rFont val="Tahoma"/>
            <charset val="1"/>
          </rPr>
          <t xml:space="preserve">
Empêcher la compromission et la divulgation des informations sensibles stockées et traitées par les appareils mobiles en utilisant les algorithmes de chiffrement labellisés par la Commission nationale de cryptologie.</t>
        </r>
      </text>
    </comment>
    <comment ref="D217" authorId="0" shapeId="0">
      <text>
        <r>
          <rPr>
            <b/>
            <sz val="9"/>
            <color indexed="81"/>
            <rFont val="Tahoma"/>
            <charset val="1"/>
          </rPr>
          <t>Règle n°7 de l'objectif 28 de la PSSI-ES:</t>
        </r>
        <r>
          <rPr>
            <sz val="9"/>
            <color indexed="81"/>
            <rFont val="Tahoma"/>
            <charset val="1"/>
          </rPr>
          <t xml:space="preserve">
Veiller à ce que les appareils mobiles de l'organisme ne soient utilisés que pour des usages professionnels.</t>
        </r>
      </text>
    </comment>
    <comment ref="D218" authorId="0" shapeId="0">
      <text>
        <r>
          <rPr>
            <b/>
            <sz val="9"/>
            <color indexed="81"/>
            <rFont val="Tahoma"/>
            <charset val="1"/>
          </rPr>
          <t>Règle n°8 de l'objectif 28 de la PSSI-ES:</t>
        </r>
        <r>
          <rPr>
            <sz val="9"/>
            <color indexed="81"/>
            <rFont val="Tahoma"/>
            <charset val="1"/>
          </rPr>
          <t xml:space="preserve">
Mettre en place un mécanisme d'effacement des données, en cas de perte d'appareils mobiles.</t>
        </r>
      </text>
    </comment>
    <comment ref="D219" authorId="0" shapeId="0">
      <text>
        <r>
          <rPr>
            <b/>
            <sz val="9"/>
            <color indexed="81"/>
            <rFont val="Tahoma"/>
            <charset val="1"/>
          </rPr>
          <t>Règle n°9 de l'objectif 28 de la PSSI-ES:</t>
        </r>
        <r>
          <rPr>
            <sz val="9"/>
            <color indexed="81"/>
            <rFont val="Tahoma"/>
            <charset val="1"/>
          </rPr>
          <t xml:space="preserve">
Eviter de se connecter au réseau de l'organisme par l'intermédiaire de réseaux sans fil non sécurisés.</t>
        </r>
      </text>
    </comment>
    <comment ref="D220" authorId="0" shapeId="0">
      <text>
        <r>
          <rPr>
            <b/>
            <sz val="9"/>
            <color indexed="81"/>
            <rFont val="Tahoma"/>
            <charset val="1"/>
          </rPr>
          <t>Règle n°10 de l'objectif 28 de la PSSI-ES:</t>
        </r>
        <r>
          <rPr>
            <sz val="9"/>
            <color indexed="81"/>
            <rFont val="Tahoma"/>
            <charset val="1"/>
          </rPr>
          <t xml:space="preserve">
Procéder au contrôle des appareils mobiles durant tout leur cycle de vie.</t>
        </r>
      </text>
    </comment>
    <comment ref="D221" authorId="0" shapeId="0">
      <text>
        <r>
          <rPr>
            <b/>
            <sz val="9"/>
            <color indexed="81"/>
            <rFont val="Tahoma"/>
            <charset val="1"/>
          </rPr>
          <t>Règle n°1 de l'objectif 29 de la PSSI-ES:</t>
        </r>
        <r>
          <rPr>
            <sz val="9"/>
            <color indexed="81"/>
            <rFont val="Tahoma"/>
            <charset val="1"/>
          </rPr>
          <t xml:space="preserve">
Mettre en œuvre des procédures de surveillance, de détection, d'analyse et de signalement des événements et des incidents concernant les activités des réseaux.</t>
        </r>
      </text>
    </comment>
    <comment ref="D222" authorId="0" shapeId="0">
      <text>
        <r>
          <rPr>
            <b/>
            <sz val="9"/>
            <color indexed="81"/>
            <rFont val="Tahoma"/>
            <charset val="1"/>
          </rPr>
          <t>Règle n°2 de l'objectif 29 de la PSSI-ES:</t>
        </r>
        <r>
          <rPr>
            <sz val="9"/>
            <color indexed="81"/>
            <rFont val="Tahoma"/>
            <charset val="1"/>
          </rPr>
          <t xml:space="preserve">
Mettre en place, au sein de l'entité, une structure d'alerte et de réaction rapide à tout incident relatif à la sécurité des systèmes d'information, composée d'un personnel qualifié avec un point focal qui sert d'interlocuteur entre l'entité et les autres centres de gestion des incidents.</t>
        </r>
      </text>
    </comment>
    <comment ref="D223" authorId="0" shapeId="0">
      <text>
        <r>
          <rPr>
            <b/>
            <sz val="9"/>
            <color indexed="81"/>
            <rFont val="Tahoma"/>
            <charset val="1"/>
          </rPr>
          <t>Règle n°3 de l'objectif 29 de la PSSI-ES:</t>
        </r>
        <r>
          <rPr>
            <sz val="9"/>
            <color indexed="81"/>
            <rFont val="Tahoma"/>
            <charset val="1"/>
          </rPr>
          <t xml:space="preserve">
Les structures d'alerte et de réaction rapide doivent remonter tout incident lié à la sécurité des systèmes d'information de l'entité et les signaler aux organismes compétents (Sénégal Numérique SA (SENUM), la Direction générale du Chiffre et de la Sécurité des Systèmes d'Information (DCSSI), l'Autorité de Régulation des Télécommunications et des Postes (ARTP) ...). Les actions à mener doivent être coordonnées afin d'enrayer les attaques et d'assurer la continuité du fonctionnement des systèmes d'information.</t>
        </r>
      </text>
    </comment>
    <comment ref="D224" authorId="0" shapeId="0">
      <text>
        <r>
          <rPr>
            <b/>
            <sz val="9"/>
            <color indexed="81"/>
            <rFont val="Tahoma"/>
            <family val="2"/>
          </rPr>
          <t>Règle n°4 de l'objectif 29 de la PSSI-ES:</t>
        </r>
        <r>
          <rPr>
            <sz val="9"/>
            <color indexed="81"/>
            <rFont val="Tahoma"/>
            <family val="2"/>
          </rPr>
          <t xml:space="preserve">
Un système de redonnance des moyens de traitement de l'information doit être mis en place en vue d'en garantir la disponibilité.</t>
        </r>
      </text>
    </comment>
    <comment ref="D225" authorId="0" shapeId="0">
      <text>
        <r>
          <rPr>
            <b/>
            <sz val="9"/>
            <color indexed="81"/>
            <rFont val="Tahoma"/>
            <family val="2"/>
          </rPr>
          <t>Règle n°5 de l'objectif 29 de la PSSI-ES:</t>
        </r>
        <r>
          <rPr>
            <sz val="9"/>
            <color indexed="81"/>
            <rFont val="Tahoma"/>
            <family val="2"/>
          </rPr>
          <t xml:space="preserve">
Il faut revoir régulièrement le plan de continuité des activités pour prendre en compte les changements intervenus dans le système d'information afin d'en maintenir la validité et l'efficacité.</t>
        </r>
      </text>
    </comment>
    <comment ref="D226" authorId="0" shapeId="0">
      <text>
        <r>
          <rPr>
            <b/>
            <sz val="9"/>
            <color indexed="81"/>
            <rFont val="Tahoma"/>
            <family val="2"/>
          </rPr>
          <t>Règle n°6 de l'objectif 29 de la PSSI-ES:</t>
        </r>
        <r>
          <rPr>
            <sz val="9"/>
            <color indexed="81"/>
            <rFont val="Tahoma"/>
            <family val="2"/>
          </rPr>
          <t xml:space="preserve">
Il faut tester périodiquement le plan afin de s'assuer de sa fiabilité.</t>
        </r>
      </text>
    </comment>
    <comment ref="D227" authorId="0" shapeId="0">
      <text>
        <r>
          <rPr>
            <b/>
            <sz val="9"/>
            <color indexed="81"/>
            <rFont val="Tahoma"/>
            <family val="2"/>
          </rPr>
          <t>Règle n°7 de l'objectif 29 de la PSSI-ES:</t>
        </r>
        <r>
          <rPr>
            <sz val="9"/>
            <color indexed="81"/>
            <rFont val="Tahoma"/>
            <family val="2"/>
          </rPr>
          <t xml:space="preserve">
Les utilisateurs doivent être formés sur les actions à mener en cas de violation de la politique de sécurité.</t>
        </r>
      </text>
    </comment>
    <comment ref="D228" authorId="0" shapeId="0">
      <text>
        <r>
          <rPr>
            <b/>
            <sz val="9"/>
            <color indexed="81"/>
            <rFont val="Tahoma"/>
            <family val="2"/>
          </rPr>
          <t>Règle n°8 de l'objectif 29 de la PSSI-ES:</t>
        </r>
        <r>
          <rPr>
            <sz val="9"/>
            <color indexed="81"/>
            <rFont val="Tahoma"/>
            <family val="2"/>
          </rPr>
          <t xml:space="preserve">
Les utilisateurs doivent être formés à la détection des actions suspectes ou anormales pouvant présager un incident lié à la sécurité des systèmes d'information (dysfonctionnement ou comportements anormaux du système d'information).</t>
        </r>
      </text>
    </comment>
    <comment ref="D229" authorId="0" shapeId="0">
      <text>
        <r>
          <rPr>
            <b/>
            <sz val="9"/>
            <color indexed="81"/>
            <rFont val="Tahoma"/>
            <family val="2"/>
          </rPr>
          <t>Règle n°9 de l'objectif 29 de la PSSI-ES:</t>
        </r>
        <r>
          <rPr>
            <sz val="9"/>
            <color indexed="81"/>
            <rFont val="Tahoma"/>
            <family val="2"/>
          </rPr>
          <t xml:space="preserve">
La procédure de réponse aux incidents doit comprendre: une phase de recueil et d'analyse des preuves, une communication détaillée sur l'incident survenu, la méthode de traitement utilisée, etc.</t>
        </r>
      </text>
    </comment>
    <comment ref="D230" authorId="0" shapeId="0">
      <text>
        <r>
          <rPr>
            <b/>
            <sz val="9"/>
            <color indexed="81"/>
            <rFont val="Tahoma"/>
            <family val="2"/>
          </rPr>
          <t>Règle n°10 de l'objectif 29 de la PSSI-ES:</t>
        </r>
        <r>
          <rPr>
            <sz val="9"/>
            <color indexed="81"/>
            <rFont val="Tahoma"/>
            <family val="2"/>
          </rPr>
          <t xml:space="preserve">
La procédure relative au recueil de preuves doit prendre en compte les éléments suivants :
a) la chaîne de traçabilité;
b) les aptitudes et la sécurité du personnel pour effectuer la collecte des preuves numériques;
c) les fonctions et les responsabilités du personnel;
d) la documentation;
e) les séances d'information.
Il faut appliquer la norme ISO/CEI 27037 qui fournit les lignes directrices concernant l'identification, l'acquisition et la protection des preuves numériques.</t>
        </r>
      </text>
    </comment>
    <comment ref="D231" authorId="0" shapeId="0">
      <text>
        <r>
          <rPr>
            <b/>
            <sz val="9"/>
            <color indexed="81"/>
            <rFont val="Tahoma"/>
            <family val="2"/>
          </rPr>
          <t>Règle n°11 de l'objectif 29 de la PSSI-ES:</t>
        </r>
        <r>
          <rPr>
            <sz val="9"/>
            <color indexed="81"/>
            <rFont val="Tahoma"/>
            <family val="2"/>
          </rPr>
          <t xml:space="preserve">
Il faut déterminer la typologie des incidents de sécurité, et en tirer tous les enseignements nécessaires.</t>
        </r>
      </text>
    </comment>
    <comment ref="D232" authorId="0" shapeId="0">
      <text>
        <r>
          <rPr>
            <b/>
            <sz val="9"/>
            <color indexed="81"/>
            <rFont val="Tahoma"/>
            <family val="2"/>
          </rPr>
          <t>Règle n°1 de l'objectif 30 de la PSSI-ES:</t>
        </r>
        <r>
          <rPr>
            <sz val="9"/>
            <color indexed="81"/>
            <rFont val="Tahoma"/>
            <family val="2"/>
          </rPr>
          <t xml:space="preserve">
Il faut effectuer des audits pour s'assurer que les objectifs de sécurité sont atteints et que les politiques de sécurité sont conformes aux normes de sécurité en vigueur. Les rapports d"audit doivent être communiqués à la Commission nationale de cryptologie.</t>
        </r>
      </text>
    </comment>
    <comment ref="D233" authorId="0" shapeId="0">
      <text>
        <r>
          <rPr>
            <b/>
            <sz val="9"/>
            <color indexed="81"/>
            <rFont val="Tahoma"/>
            <family val="2"/>
          </rPr>
          <t>Règle n°2 de l'objectif 30 de la PSSI-ES:</t>
        </r>
        <r>
          <rPr>
            <sz val="9"/>
            <color indexed="81"/>
            <rFont val="Tahoma"/>
            <family val="2"/>
          </rPr>
          <t xml:space="preserve">
Les auditeurs de systèmes d'information de l'entité doivent être compétents.</t>
        </r>
      </text>
    </comment>
    <comment ref="D234" authorId="0" shapeId="0">
      <text>
        <r>
          <rPr>
            <b/>
            <sz val="9"/>
            <color indexed="81"/>
            <rFont val="Tahoma"/>
            <family val="2"/>
          </rPr>
          <t>Règle n°3 de l'objectif 30 de la PSSI-ES:</t>
        </r>
        <r>
          <rPr>
            <sz val="9"/>
            <color indexed="81"/>
            <rFont val="Tahoma"/>
            <family val="2"/>
          </rPr>
          <t xml:space="preserve">
Les auditeurs doivent établir des rapports d'audit à l'attention, notamment du Haut Fonctionnaire de Défense (HFD) accompagnés de recommandations à mettre en œuvre pour corriger les éventuelles anomalies. En cas de violation flagrante des procédures, des sanctions doivent être prises conformément aux textes en vigueur. Les rapports d'audit doivent être communiqués à la Commission nationale de cryptologie qui fera un rapport de synthèse à l'attention du Président de la République.</t>
        </r>
      </text>
    </comment>
    <comment ref="D235" authorId="0" shapeId="0">
      <text>
        <r>
          <rPr>
            <b/>
            <sz val="9"/>
            <color indexed="81"/>
            <rFont val="Tahoma"/>
            <family val="2"/>
          </rPr>
          <t>Règle n°4 de l'objectif 30 de la PSSI-ES:</t>
        </r>
        <r>
          <rPr>
            <sz val="9"/>
            <color indexed="81"/>
            <rFont val="Tahoma"/>
            <family val="2"/>
          </rPr>
          <t xml:space="preserve">
Toutes les structures auditées doivent appliquer les mesures proposées et faire leurs rapports de conformité.</t>
        </r>
      </text>
    </comment>
    <comment ref="D236" authorId="0" shapeId="0">
      <text>
        <r>
          <rPr>
            <b/>
            <sz val="9"/>
            <color indexed="81"/>
            <rFont val="Tahoma"/>
            <family val="2"/>
          </rPr>
          <t>Règle n°5 de l'objectif 30 de la PSSI-ES:</t>
        </r>
        <r>
          <rPr>
            <sz val="9"/>
            <color indexed="81"/>
            <rFont val="Tahoma"/>
            <family val="2"/>
          </rPr>
          <t xml:space="preserve">
Il faut se conformer aux lois et règlement concernant l'utilisation, l'importation, l'exportation et la fourniture des moyens et des prestations de cryptologie, les droits de propriété intelectuelle, la protection de la vie privée et des données à caractère personnel, la cybercriminalité et, partant, la cybersécurité.</t>
        </r>
      </text>
    </comment>
    <comment ref="D237" authorId="0" shapeId="0">
      <text>
        <r>
          <rPr>
            <b/>
            <sz val="9"/>
            <color indexed="81"/>
            <rFont val="Tahoma"/>
            <charset val="1"/>
          </rPr>
          <t>Règle n°6 de l'objectif 30 de la PSSI-ES:</t>
        </r>
        <r>
          <rPr>
            <sz val="9"/>
            <color indexed="81"/>
            <rFont val="Tahoma"/>
            <charset val="1"/>
          </rPr>
          <t xml:space="preserve">
La Commission nationale de cryptologie publie et met à jour régulièrement les normes de sécurité auxquelles doivent se conformer tous les systèmes d'information de l'Etat du Sénégal.</t>
        </r>
      </text>
    </comment>
    <comment ref="D238" authorId="0" shapeId="0">
      <text>
        <r>
          <rPr>
            <b/>
            <sz val="9"/>
            <color indexed="81"/>
            <rFont val="Tahoma"/>
            <charset val="1"/>
          </rPr>
          <t>Règle n°7 de l'objectif 30 de la PSSI-ES:</t>
        </r>
        <r>
          <rPr>
            <sz val="9"/>
            <color indexed="81"/>
            <rFont val="Tahoma"/>
            <charset val="1"/>
          </rPr>
          <t xml:space="preserve">
Des rapports complets doivent être communiqués aux autorités compétentes des entités de telle sorte que les mesures puissent être prises lors de la planification de futurs projets sur la base de l'expérience actuelle.</t>
        </r>
      </text>
    </comment>
  </commentList>
</comments>
</file>

<file path=xl/comments3.xml><?xml version="1.0" encoding="utf-8"?>
<comments xmlns="http://schemas.openxmlformats.org/spreadsheetml/2006/main">
  <authors>
    <author>MS</author>
  </authors>
  <commentList>
    <comment ref="K10" authorId="0" shapeId="0">
      <text>
        <r>
          <rPr>
            <b/>
            <sz val="9"/>
            <color indexed="81"/>
            <rFont val="Tahoma"/>
            <family val="2"/>
          </rPr>
          <t>OBJECTIF 1 DE LA PSSI-ES:</t>
        </r>
        <r>
          <rPr>
            <sz val="9"/>
            <color indexed="81"/>
            <rFont val="Tahoma"/>
            <family val="2"/>
          </rPr>
          <t xml:space="preserve">
Mettre en place une organisation appropriée pour engager, puis contrôler la mise en oeuvre et le fonctionnement de la sécurité des systèmes d'information.</t>
        </r>
      </text>
    </comment>
    <comment ref="K11" authorId="0" shapeId="0">
      <text>
        <r>
          <rPr>
            <b/>
            <sz val="9"/>
            <color indexed="81"/>
            <rFont val="Tahoma"/>
            <family val="2"/>
          </rPr>
          <t>OBJECTIF 2 DE LA PSSI-ES:</t>
        </r>
        <r>
          <rPr>
            <sz val="9"/>
            <color indexed="81"/>
            <rFont val="Tahoma"/>
            <family val="2"/>
          </rPr>
          <t xml:space="preserve">
Les services chargés de recruter du personnel doivent s'entourer de toutes les garanties nécessaires pour n'engager que des agents qui ne présentent aucun caractère de vulnérabilité particulière pour la sécurité des systèmes d'information. Ainsi les agents qui sont amenés, dans le cadre de leurs activités, les informations sensibles et à avoir accés aux moyens de traitement de l'information, doivent faire, au préalable, l'objet d'enquête de sécurité et de moralité, être habilités et signer une charte de confidentialité, conformément à la règlementation.</t>
        </r>
      </text>
    </comment>
    <comment ref="K12" authorId="0" shapeId="0">
      <text>
        <r>
          <rPr>
            <b/>
            <sz val="9"/>
            <color indexed="81"/>
            <rFont val="Tahoma"/>
            <family val="2"/>
          </rPr>
          <t>OBJECTIF 3 DE LA PSSI-ES:</t>
        </r>
        <r>
          <rPr>
            <sz val="9"/>
            <color indexed="81"/>
            <rFont val="Tahoma"/>
            <family val="2"/>
          </rPr>
          <t xml:space="preserve">
En cas de mouvement de personnel, des dispositions particulières doivent être prises pour gérer les arrivées, les départs et les mutations dans les systèmes d'information. 
</t>
        </r>
      </text>
    </comment>
    <comment ref="K13" authorId="0" shapeId="0">
      <text>
        <r>
          <rPr>
            <b/>
            <sz val="9"/>
            <color indexed="81"/>
            <rFont val="Tahoma"/>
            <family val="2"/>
          </rPr>
          <t>OBJECTIF 4 DE LA PSSI-ES:</t>
        </r>
        <r>
          <rPr>
            <sz val="9"/>
            <color indexed="81"/>
            <rFont val="Tahoma"/>
            <family val="2"/>
          </rPr>
          <t xml:space="preserve">
Tous les agents doivent être sensibilisés et formés à la problématique de la sécurité de l'information lors de sessions de formation régulières. Ces sessions de formation doivent être adoptées aux différentes catégories de personnel. La sensibilisation et la formation doivent aller de pair : la sensibilisation justifiant la formation et la formation permettant de délivrer des messages. La sensibilisation jouera un rôle de prévention (faire prendre conscience des enjeux de la sécurité des systèmes d'information) mais aussi un rôle réactif (que faire en cas d'incident). </t>
        </r>
      </text>
    </comment>
    <comment ref="K14" authorId="0" shapeId="0">
      <text>
        <r>
          <rPr>
            <b/>
            <sz val="9"/>
            <color indexed="81"/>
            <rFont val="Tahoma"/>
            <family val="2"/>
          </rPr>
          <t>OBJECTIF 5 DE LA PSSI-ES:</t>
        </r>
        <r>
          <rPr>
            <sz val="9"/>
            <color indexed="81"/>
            <rFont val="Tahoma"/>
            <family val="2"/>
          </rPr>
          <t xml:space="preserve">
Intégrer la sécurité durant tout le cycle de vie des systèmes d'information de l'organisme : il s'agit notamment de spécifier les exigences liées à la sécurité de l'information lors de l'acquisition et du développement de nouveaux systèmes d'information.</t>
        </r>
      </text>
    </comment>
    <comment ref="K15" authorId="0" shapeId="0">
      <text>
        <r>
          <rPr>
            <b/>
            <sz val="9"/>
            <color indexed="81"/>
            <rFont val="Tahoma"/>
            <family val="2"/>
          </rPr>
          <t>OBJECTIF 6 DE LA PSSI-ES:</t>
        </r>
        <r>
          <rPr>
            <sz val="9"/>
            <color indexed="81"/>
            <rFont val="Tahoma"/>
            <family val="2"/>
          </rPr>
          <t xml:space="preserve">
Les actifs de l'organisme, notamment en matière de système d'information, doivent être identifiés et affectés à des responsables qui doivent en assurer la protection.  </t>
        </r>
      </text>
    </comment>
    <comment ref="K16" authorId="0" shapeId="0">
      <text>
        <r>
          <rPr>
            <b/>
            <sz val="9"/>
            <color indexed="81"/>
            <rFont val="Tahoma"/>
            <family val="2"/>
          </rPr>
          <t>OBJECTIF 7 DE LA PSSI-ES:</t>
        </r>
        <r>
          <rPr>
            <sz val="9"/>
            <color indexed="81"/>
            <rFont val="Tahoma"/>
            <family val="2"/>
          </rPr>
          <t xml:space="preserve">
Garantir la protection des actifs de l'organisme accessibles aux fournisseurs.</t>
        </r>
      </text>
    </comment>
    <comment ref="K17" authorId="0" shapeId="0">
      <text>
        <r>
          <rPr>
            <b/>
            <sz val="9"/>
            <color indexed="81"/>
            <rFont val="Tahoma"/>
            <family val="2"/>
          </rPr>
          <t>OBJECTIF 8 DE LA PSSI-ES:</t>
        </r>
        <r>
          <rPr>
            <sz val="9"/>
            <color indexed="81"/>
            <rFont val="Tahoma"/>
            <family val="2"/>
          </rPr>
          <t xml:space="preserve">
Empêcher tout accés physique non autorisé, tout dommage ou intrusion portant sur l'information et les moyens de traitement de l'information de l'organisme.
</t>
        </r>
      </text>
    </comment>
    <comment ref="K18" authorId="0" shapeId="0">
      <text>
        <r>
          <rPr>
            <b/>
            <sz val="9"/>
            <color indexed="81"/>
            <rFont val="Tahoma"/>
            <family val="2"/>
          </rPr>
          <t>OBJECTIF 9 DE LA PSSI-ES:</t>
        </r>
        <r>
          <rPr>
            <sz val="9"/>
            <color indexed="81"/>
            <rFont val="Tahoma"/>
            <family val="2"/>
          </rPr>
          <t xml:space="preserve">
 Les zones sécurisés doivent être protègées par des contrôles adéquats à l'entrée afin que seul le personnel autorisé y soit admis.</t>
        </r>
      </text>
    </comment>
    <comment ref="K19" authorId="0" shapeId="0">
      <text>
        <r>
          <rPr>
            <b/>
            <sz val="9"/>
            <color indexed="81"/>
            <rFont val="Tahoma"/>
            <family val="2"/>
          </rPr>
          <t>OBJECTIF 10 DE LA PSSI-ES:</t>
        </r>
        <r>
          <rPr>
            <sz val="9"/>
            <color indexed="81"/>
            <rFont val="Tahoma"/>
            <family val="2"/>
          </rPr>
          <t xml:space="preserve">
 Les mesures de sécurité (REG 10.1 - REG 10.3) doivent être appliquées aux bureaux, aux salles et aux équipements . </t>
        </r>
      </text>
    </comment>
    <comment ref="K20" authorId="0" shapeId="0">
      <text>
        <r>
          <rPr>
            <b/>
            <sz val="9"/>
            <color indexed="81"/>
            <rFont val="Tahoma"/>
            <family val="2"/>
          </rPr>
          <t>OBJECTIF 11 DE LA PSSI-ES:</t>
        </r>
        <r>
          <rPr>
            <sz val="9"/>
            <color indexed="81"/>
            <rFont val="Tahoma"/>
            <family val="2"/>
          </rPr>
          <t xml:space="preserve">
Les règles 11.1 - 11.4 doivent être appliquées pour le travail dans les zones sécurisées .</t>
        </r>
      </text>
    </comment>
    <comment ref="K21" authorId="0" shapeId="0">
      <text>
        <r>
          <rPr>
            <b/>
            <sz val="9"/>
            <color indexed="81"/>
            <rFont val="Tahoma"/>
            <family val="2"/>
          </rPr>
          <t>OBJECTIF 12 DE LA PSSI-ES:</t>
        </r>
        <r>
          <rPr>
            <sz val="9"/>
            <color indexed="81"/>
            <rFont val="Tahoma"/>
            <family val="2"/>
          </rPr>
          <t xml:space="preserve">
Les mesures (REG 12.1 - REG 12.4) doivent être mises en oeuvre afin de séparer les zones sécurisées et les zones de livraison et de chargement .</t>
        </r>
      </text>
    </comment>
    <comment ref="K22" authorId="0" shapeId="0">
      <text>
        <r>
          <rPr>
            <b/>
            <sz val="9"/>
            <color indexed="81"/>
            <rFont val="Tahoma"/>
            <family val="2"/>
          </rPr>
          <t>OBJECTIF 13 DE LA PSSI-ES:</t>
        </r>
        <r>
          <rPr>
            <sz val="9"/>
            <color indexed="81"/>
            <rFont val="Tahoma"/>
            <family val="2"/>
          </rPr>
          <t xml:space="preserve">
Empêcher la perte, l'endommagement, le vol ou la compromission des actifs et l'interruption des activités de l'organisme. </t>
        </r>
      </text>
    </comment>
    <comment ref="K23" authorId="0" shapeId="0">
      <text>
        <r>
          <rPr>
            <b/>
            <sz val="9"/>
            <color indexed="81"/>
            <rFont val="Tahoma"/>
            <family val="2"/>
          </rPr>
          <t>OBJECTIF 14 DE LA PSSI-ES:</t>
        </r>
        <r>
          <rPr>
            <sz val="9"/>
            <color indexed="81"/>
            <rFont val="Tahoma"/>
            <family val="2"/>
          </rPr>
          <t xml:space="preserve">
Il faut assurer la sécurité des câbles électriques ainsi que les câbles de télécommunications qui transportent les données de l'organisme pour empêcher les interférences, le piratage, leur endommagement ou l'interception des informations par des tiers non autorisés.
</t>
        </r>
      </text>
    </comment>
    <comment ref="K24" authorId="0" shapeId="0">
      <text>
        <r>
          <rPr>
            <b/>
            <sz val="9"/>
            <color indexed="81"/>
            <rFont val="Tahoma"/>
            <family val="2"/>
          </rPr>
          <t>OBJECTIF 15 DE LA PSSI-ES:</t>
        </r>
        <r>
          <rPr>
            <sz val="9"/>
            <color indexed="81"/>
            <rFont val="Tahoma"/>
            <family val="2"/>
          </rPr>
          <t xml:space="preserve">
Les mesures suivantes doivent être prises pour entretenir correctement tous les matériels de l'organisme en vue d'assurer leur disponibilité permanente et leur intégrité.
</t>
        </r>
      </text>
    </comment>
    <comment ref="K25" authorId="0" shapeId="0">
      <text>
        <r>
          <rPr>
            <b/>
            <sz val="9"/>
            <color indexed="81"/>
            <rFont val="Tahoma"/>
            <family val="2"/>
          </rPr>
          <t>OBJECTIF 16 DE LA PSSI-ES:</t>
        </r>
        <r>
          <rPr>
            <sz val="9"/>
            <color indexed="81"/>
            <rFont val="Tahoma"/>
            <family val="2"/>
          </rPr>
          <t xml:space="preserve">
La mise en place d'une politique du bureau propre et de l'écran vide réduit les risques d'accés non autorisés, de perte et d'endommagement de l'information pendant et aprés les heures de travail. L'utilisation de coffres forts ou d'autres moyens de stockage sécurisés peut également contribuer à la protection de l'information contre les sinistres tels que les incendies, les tremblements de terre et les inondations ou explosions. </t>
        </r>
      </text>
    </comment>
    <comment ref="K26" authorId="0" shapeId="0">
      <text>
        <r>
          <rPr>
            <b/>
            <sz val="9"/>
            <color indexed="81"/>
            <rFont val="Tahoma"/>
            <family val="2"/>
          </rPr>
          <t>OBJECTIF 17 DE LA PSSI-ES:</t>
        </r>
        <r>
          <rPr>
            <sz val="9"/>
            <color indexed="81"/>
            <rFont val="Tahoma"/>
            <family val="2"/>
          </rPr>
          <t xml:space="preserve">
 Il faut mettre en oeuvre une politique de la sécurité des accés basée sur les exigenxes métier et de sécurité de l'information : un accés au système d'information et aux données, basée respectivement sur les principes du besoin d'en connaître et d'utiliser, et partant, du moindre privilège. Chaque utilisateur n'a accés qu'au système d'information et aux données dont il a besoin pour accomplir les tâches qui lui sont assignées.</t>
        </r>
      </text>
    </comment>
    <comment ref="K27" authorId="0" shapeId="0">
      <text>
        <r>
          <rPr>
            <b/>
            <sz val="9"/>
            <color indexed="81"/>
            <rFont val="Tahoma"/>
            <family val="2"/>
          </rPr>
          <t>OBJECTIF 18 DE LA PSSI-ES:</t>
        </r>
        <r>
          <rPr>
            <sz val="9"/>
            <color indexed="81"/>
            <rFont val="Tahoma"/>
            <family val="2"/>
          </rPr>
          <t xml:space="preserve">
Le contrôle d'accés doit prendre en compte les applications système et les applications métiers. L'accés à ces applications doit être limité conformément à la politique de contrôle d'accés.
</t>
        </r>
      </text>
    </comment>
    <comment ref="K28" authorId="0" shapeId="0">
      <text>
        <r>
          <rPr>
            <b/>
            <sz val="9"/>
            <color indexed="81"/>
            <rFont val="Tahoma"/>
            <family val="2"/>
          </rPr>
          <t>OBJECTIF 19 DE LA PSSI-ES:</t>
        </r>
        <r>
          <rPr>
            <sz val="9"/>
            <color indexed="81"/>
            <rFont val="Tahoma"/>
            <family val="2"/>
          </rPr>
          <t xml:space="preserve">
Assurer la sécurité des données échangées dans les réseaux de communication. Se conformer aux recommandations de la Commission nationale de cryptologie pour le choix des algorithmes de chiffrement et de signature numérique.
</t>
        </r>
      </text>
    </comment>
    <comment ref="K29" authorId="0" shapeId="0">
      <text>
        <r>
          <rPr>
            <b/>
            <sz val="9"/>
            <color indexed="81"/>
            <rFont val="Tahoma"/>
            <family val="2"/>
          </rPr>
          <t>OBJECTIF 20 DE LA PSSI-ES:</t>
        </r>
        <r>
          <rPr>
            <sz val="9"/>
            <color indexed="81"/>
            <rFont val="Tahoma"/>
            <family val="2"/>
          </rPr>
          <t xml:space="preserve">
S'assurer de l'exploitation correcte et sécurisée des moyens de traitement de l'information.</t>
        </r>
      </text>
    </comment>
    <comment ref="K30" authorId="0" shapeId="0">
      <text>
        <r>
          <rPr>
            <b/>
            <sz val="9"/>
            <color indexed="81"/>
            <rFont val="Tahoma"/>
            <family val="2"/>
          </rPr>
          <t>OBJECTIF 21 DE LA PSSI-ES:</t>
        </r>
        <r>
          <rPr>
            <sz val="9"/>
            <color indexed="81"/>
            <rFont val="Tahoma"/>
            <family val="2"/>
          </rPr>
          <t xml:space="preserve">
Les changements apportés à l'organisation, aux processus métier, aux systèmes et moyens de traitement de l'information, qui influent sur la sécurité de l'information, doivent être autorisés et contrôlés à travers un processus de gestion de changement avec des mécanismes régulateurs appropriés. Lorsque des changements sont effectués, un journal d'audit, contenant toutes les informations pertinentes, doit être créé et maintenu.</t>
        </r>
      </text>
    </comment>
    <comment ref="K31" authorId="0" shapeId="0">
      <text>
        <r>
          <rPr>
            <b/>
            <sz val="9"/>
            <color indexed="81"/>
            <rFont val="Tahoma"/>
            <family val="2"/>
          </rPr>
          <t>OBJECTIF 22 DE LA PSSI-ES:</t>
        </r>
        <r>
          <rPr>
            <sz val="9"/>
            <color indexed="81"/>
            <rFont val="Tahoma"/>
            <family val="2"/>
          </rPr>
          <t xml:space="preserve">
Les environnements de développement, de test et d'exploitation doivent être séparés pour réduire les risques d'accés ou de changements non autorisés dans l'environnement en exploitation.
</t>
        </r>
      </text>
    </comment>
    <comment ref="K32" authorId="0" shapeId="0">
      <text>
        <r>
          <rPr>
            <b/>
            <sz val="9"/>
            <color indexed="81"/>
            <rFont val="Tahoma"/>
            <family val="2"/>
          </rPr>
          <t>OBJECTIF 23 DE LA PSSI-ES:</t>
        </r>
        <r>
          <rPr>
            <sz val="9"/>
            <color indexed="81"/>
            <rFont val="Tahoma"/>
            <family val="2"/>
          </rPr>
          <t xml:space="preserve">
Garantir que l'information et les moyens de traitement de l'information sont protègés contre les logiciels malveillant.</t>
        </r>
      </text>
    </comment>
    <comment ref="K33" authorId="0" shapeId="0">
      <text>
        <r>
          <rPr>
            <b/>
            <sz val="9"/>
            <color indexed="81"/>
            <rFont val="Tahoma"/>
            <family val="2"/>
          </rPr>
          <t>OBJECTIF 24 DE LA PSSI-ES:</t>
        </r>
        <r>
          <rPr>
            <sz val="9"/>
            <color indexed="81"/>
            <rFont val="Tahoma"/>
            <family val="2"/>
          </rPr>
          <t xml:space="preserve">
Une politique de sauvegarde pour faire face aux pertes de données de l'organisme doit être établie.
</t>
        </r>
      </text>
    </comment>
    <comment ref="K34" authorId="0" shapeId="0">
      <text>
        <r>
          <rPr>
            <b/>
            <sz val="9"/>
            <color indexed="81"/>
            <rFont val="Tahoma"/>
            <family val="2"/>
          </rPr>
          <t>OBJECTIF 25 DE LA PSSI-ES:</t>
        </r>
        <r>
          <rPr>
            <sz val="9"/>
            <color indexed="81"/>
            <rFont val="Tahoma"/>
            <family val="2"/>
          </rPr>
          <t xml:space="preserve">
 Enregistrer les événements et générer des preuves.</t>
        </r>
      </text>
    </comment>
    <comment ref="K35" authorId="0" shapeId="0">
      <text>
        <r>
          <rPr>
            <b/>
            <sz val="9"/>
            <color indexed="81"/>
            <rFont val="Tahoma"/>
            <family val="2"/>
          </rPr>
          <t>OBJECTIF 26 DE LA PSSI-ES:</t>
        </r>
        <r>
          <rPr>
            <sz val="9"/>
            <color indexed="81"/>
            <rFont val="Tahoma"/>
            <family val="2"/>
          </rPr>
          <t xml:space="preserve">
Synchroniser les horloges de l'ensemble des systèmes de traitement de l'information sur une source de référence temporelle unique.</t>
        </r>
      </text>
    </comment>
    <comment ref="K36" authorId="0" shapeId="0">
      <text>
        <r>
          <rPr>
            <b/>
            <sz val="9"/>
            <color indexed="81"/>
            <rFont val="Tahoma"/>
            <family val="2"/>
          </rPr>
          <t>OBJECTIF 27 DE LA PSSI-ES:</t>
        </r>
        <r>
          <rPr>
            <sz val="9"/>
            <color indexed="81"/>
            <rFont val="Tahoma"/>
            <family val="2"/>
          </rPr>
          <t xml:space="preserve">
Mettre en oeuvre des procédures pour contrôler l'installation de logiciels sur les systèmes en exploitation.</t>
        </r>
      </text>
    </comment>
    <comment ref="K37" authorId="0" shapeId="0">
      <text>
        <r>
          <rPr>
            <b/>
            <sz val="9"/>
            <color indexed="81"/>
            <rFont val="Tahoma"/>
            <family val="2"/>
          </rPr>
          <t>OBJECTIF 28 DE LA PSSI-ES:</t>
        </r>
        <r>
          <rPr>
            <sz val="9"/>
            <color indexed="81"/>
            <rFont val="Tahoma"/>
            <family val="2"/>
          </rPr>
          <t xml:space="preserve">
Permettre au personnel de mieux appréhender les problémes de sécurité relatifs au Cloud computing, à l'utilisation des appareils mobiles et au télétravail.</t>
        </r>
      </text>
    </comment>
    <comment ref="K38" authorId="0" shapeId="0">
      <text>
        <r>
          <rPr>
            <b/>
            <sz val="9"/>
            <color indexed="81"/>
            <rFont val="Tahoma"/>
            <family val="2"/>
          </rPr>
          <t>OBJECTIF 29 DE LA PSSI-ES:</t>
        </r>
        <r>
          <rPr>
            <sz val="9"/>
            <color indexed="81"/>
            <rFont val="Tahoma"/>
            <family val="2"/>
          </rPr>
          <t xml:space="preserve">
Etablir et mettre en place une procédure de gestion des incidents liés à la sécurité des systèmes d'information incluant la communication des événements et des failes de sécurité.
</t>
        </r>
      </text>
    </comment>
    <comment ref="K39" authorId="0" shapeId="0">
      <text>
        <r>
          <rPr>
            <b/>
            <sz val="9"/>
            <color indexed="81"/>
            <rFont val="Tahoma"/>
            <family val="2"/>
          </rPr>
          <t>OBJECTIF 30 DE LA PSSI-ES:</t>
        </r>
        <r>
          <rPr>
            <sz val="9"/>
            <color indexed="81"/>
            <rFont val="Tahoma"/>
            <family val="2"/>
          </rPr>
          <t xml:space="preserve">
Eviter toute violation des dispositions législatives et règlementaires relatives à la sécurité des systèmes d'information.</t>
        </r>
      </text>
    </comment>
  </commentList>
</comments>
</file>

<file path=xl/sharedStrings.xml><?xml version="1.0" encoding="utf-8"?>
<sst xmlns="http://schemas.openxmlformats.org/spreadsheetml/2006/main" count="761" uniqueCount="397">
  <si>
    <t>N/A</t>
  </si>
  <si>
    <t>Aucun</t>
  </si>
  <si>
    <t>Initial</t>
  </si>
  <si>
    <t>Reproductible</t>
  </si>
  <si>
    <t>Défini</t>
  </si>
  <si>
    <t>REG 1.1</t>
  </si>
  <si>
    <t>REG 1.2</t>
  </si>
  <si>
    <t>REG 1.3</t>
  </si>
  <si>
    <t>REG 1.4</t>
  </si>
  <si>
    <t>REG 1.5</t>
  </si>
  <si>
    <t>REG 1.6</t>
  </si>
  <si>
    <t>REG 2.1</t>
  </si>
  <si>
    <t>REG 2.2</t>
  </si>
  <si>
    <t>REG 2.3</t>
  </si>
  <si>
    <t>REG 2.4</t>
  </si>
  <si>
    <t>REG 2.5</t>
  </si>
  <si>
    <t>REG 2.6</t>
  </si>
  <si>
    <t>CHAPITRE</t>
  </si>
  <si>
    <t>OBJECTIFS</t>
  </si>
  <si>
    <t>REGLES</t>
  </si>
  <si>
    <t>NIVEAU DE MATURITE</t>
  </si>
  <si>
    <t>1. POLITIQUE D'ORGANISATION DE LA SECURITE DES SYSTEMES D'INFORMATION DE L'ETAT DU SENEGAL</t>
  </si>
  <si>
    <t>CONFORMITE</t>
  </si>
  <si>
    <t>JUSTIFICATIF DE NON APPLICABILITE</t>
  </si>
  <si>
    <t>2. SECURITE DU PERSONNEL</t>
  </si>
  <si>
    <t>Maîtrisé</t>
  </si>
  <si>
    <t>Optimisé</t>
  </si>
  <si>
    <t>REG 3.1</t>
  </si>
  <si>
    <t>REG 4.2</t>
  </si>
  <si>
    <t>REG 4.3</t>
  </si>
  <si>
    <t>REG 4.4</t>
  </si>
  <si>
    <t>REG 4.5</t>
  </si>
  <si>
    <t>REG 4.6</t>
  </si>
  <si>
    <t>REG 4.1</t>
  </si>
  <si>
    <t>3. ACQUISITION ET DEVELOPPEMENT DES SYSTEMES D'INFORMATION DE L'ETAT DU SENEGAL</t>
  </si>
  <si>
    <t>REG 5.1</t>
  </si>
  <si>
    <t>REG 5.2</t>
  </si>
  <si>
    <t>REG 5.3</t>
  </si>
  <si>
    <t>REG 5.4</t>
  </si>
  <si>
    <t>4. GESTION DES ACTIFS</t>
  </si>
  <si>
    <t xml:space="preserve">REG 6.1 </t>
  </si>
  <si>
    <t>REG 6.2</t>
  </si>
  <si>
    <t>REG 6.3</t>
  </si>
  <si>
    <t>REG 6.4</t>
  </si>
  <si>
    <t>REG 6.5</t>
  </si>
  <si>
    <t>REG 6.6</t>
  </si>
  <si>
    <t>REG 6.7</t>
  </si>
  <si>
    <t>5. RELATION AVEC LES FOURNISSEURS</t>
  </si>
  <si>
    <t>REG 7.1</t>
  </si>
  <si>
    <t>REG 7.2</t>
  </si>
  <si>
    <t>REG 7.3</t>
  </si>
  <si>
    <t>REG 7.4</t>
  </si>
  <si>
    <t>REG 7.5</t>
  </si>
  <si>
    <t>REG 7.6</t>
  </si>
  <si>
    <t>REG 7.7</t>
  </si>
  <si>
    <t>REG 7.8</t>
  </si>
  <si>
    <t>REG 7.9</t>
  </si>
  <si>
    <t>6. SECURITE PHYSIQUE</t>
  </si>
  <si>
    <t>REG 8.1</t>
  </si>
  <si>
    <t>REG 8.2</t>
  </si>
  <si>
    <t>REG 8.3</t>
  </si>
  <si>
    <t>REG 8.4</t>
  </si>
  <si>
    <t>REG 8.5</t>
  </si>
  <si>
    <t>REG 8.6</t>
  </si>
  <si>
    <t>REG 8.7</t>
  </si>
  <si>
    <t>REG 8.8</t>
  </si>
  <si>
    <t>REG 9.1</t>
  </si>
  <si>
    <t>REG 9.2</t>
  </si>
  <si>
    <t>REG 9.3</t>
  </si>
  <si>
    <t>REG 9.4</t>
  </si>
  <si>
    <t>REG 10.1</t>
  </si>
  <si>
    <t>REG 10.2</t>
  </si>
  <si>
    <t>REG 10.3</t>
  </si>
  <si>
    <t>REG 11.1</t>
  </si>
  <si>
    <t>REG 11.2</t>
  </si>
  <si>
    <t>REG 11.3</t>
  </si>
  <si>
    <t>REG 11.4</t>
  </si>
  <si>
    <t>REG 12.1</t>
  </si>
  <si>
    <t>REG 12.2</t>
  </si>
  <si>
    <t>REG 12.3</t>
  </si>
  <si>
    <t>REG 12.4</t>
  </si>
  <si>
    <t>REG 13.1</t>
  </si>
  <si>
    <t>REG 13.2</t>
  </si>
  <si>
    <t>REG 13.3</t>
  </si>
  <si>
    <t>REG 13.4</t>
  </si>
  <si>
    <t>REG 13.5</t>
  </si>
  <si>
    <t>REG 13.6</t>
  </si>
  <si>
    <t>REG 13.7</t>
  </si>
  <si>
    <t>REG 13.8</t>
  </si>
  <si>
    <t>REG 13.9</t>
  </si>
  <si>
    <t>REG 13.10</t>
  </si>
  <si>
    <t>REG 13.11</t>
  </si>
  <si>
    <t>REG 13.12</t>
  </si>
  <si>
    <t>REG 13.13</t>
  </si>
  <si>
    <t>REG 13.14</t>
  </si>
  <si>
    <t>REG 13.15</t>
  </si>
  <si>
    <t>REG 13.16</t>
  </si>
  <si>
    <t>REG 14.1</t>
  </si>
  <si>
    <t>REG 14.2</t>
  </si>
  <si>
    <t>REG 14.3</t>
  </si>
  <si>
    <t>REG 14.4</t>
  </si>
  <si>
    <t>REG 14.5</t>
  </si>
  <si>
    <t>REG 14.6</t>
  </si>
  <si>
    <t>REG 14.7</t>
  </si>
  <si>
    <t>REG 15.1</t>
  </si>
  <si>
    <t>REG 15.2</t>
  </si>
  <si>
    <t>REG 15.3</t>
  </si>
  <si>
    <t>REG 15.4</t>
  </si>
  <si>
    <t>REG 15.5</t>
  </si>
  <si>
    <t>REG 15.6</t>
  </si>
  <si>
    <t>REG 15.7</t>
  </si>
  <si>
    <t>REG 15.8</t>
  </si>
  <si>
    <t>REG 16.1</t>
  </si>
  <si>
    <t>REG 16.2</t>
  </si>
  <si>
    <t>REG 16.3</t>
  </si>
  <si>
    <t>REG 16.4</t>
  </si>
  <si>
    <t>REG 16.5</t>
  </si>
  <si>
    <t>REG 16.6</t>
  </si>
  <si>
    <t>REG 16.7</t>
  </si>
  <si>
    <t>REG 17.1</t>
  </si>
  <si>
    <t>REG 17.2</t>
  </si>
  <si>
    <t>REG 17.3</t>
  </si>
  <si>
    <t>REG 17.4</t>
  </si>
  <si>
    <t>REG 17.5</t>
  </si>
  <si>
    <t>REG 17.6</t>
  </si>
  <si>
    <t>REG 18.1</t>
  </si>
  <si>
    <t>REG 18.2</t>
  </si>
  <si>
    <t>REG 18.3</t>
  </si>
  <si>
    <t>REG 18.4</t>
  </si>
  <si>
    <t>REG 18.5</t>
  </si>
  <si>
    <t>REG 18.6</t>
  </si>
  <si>
    <t>REG 18.7</t>
  </si>
  <si>
    <t>REG 18.8</t>
  </si>
  <si>
    <t>REG 18.9</t>
  </si>
  <si>
    <t>REG 18.10</t>
  </si>
  <si>
    <t>REG 18.11</t>
  </si>
  <si>
    <t>REG 18.12</t>
  </si>
  <si>
    <t>REG 19.1</t>
  </si>
  <si>
    <t>REG 19.2</t>
  </si>
  <si>
    <t>REG 19.3</t>
  </si>
  <si>
    <t>REG 19.4</t>
  </si>
  <si>
    <t>REG 19.5</t>
  </si>
  <si>
    <t>REG 19.6</t>
  </si>
  <si>
    <t>REG 19.7</t>
  </si>
  <si>
    <t>REG 19.8</t>
  </si>
  <si>
    <t>REG 19.9</t>
  </si>
  <si>
    <t>REG 19.9.1</t>
  </si>
  <si>
    <t>REG 19.9.2</t>
  </si>
  <si>
    <t>REG 19.9.3</t>
  </si>
  <si>
    <t>REG 19.9.4</t>
  </si>
  <si>
    <t>REG 19.9.5</t>
  </si>
  <si>
    <t>REG 19.9.6</t>
  </si>
  <si>
    <t>REG 19.9.7</t>
  </si>
  <si>
    <t>REG 19.9.8</t>
  </si>
  <si>
    <t>REG 19.9.9</t>
  </si>
  <si>
    <t>REG 19.9.10</t>
  </si>
  <si>
    <t>REG 19.9.11</t>
  </si>
  <si>
    <t>REG 19.9.12</t>
  </si>
  <si>
    <t>REG 19.9.13</t>
  </si>
  <si>
    <t>REG 20.1</t>
  </si>
  <si>
    <t>REG 20.2</t>
  </si>
  <si>
    <t>REG 20.3</t>
  </si>
  <si>
    <t>REG 20.4</t>
  </si>
  <si>
    <t>REG 20.5</t>
  </si>
  <si>
    <t>REG 20.6</t>
  </si>
  <si>
    <t>REG 20.7</t>
  </si>
  <si>
    <t>REG 20.8</t>
  </si>
  <si>
    <t>REG 21.1</t>
  </si>
  <si>
    <t>REG 21.2</t>
  </si>
  <si>
    <t>REG 21.3</t>
  </si>
  <si>
    <t>REG 21.4</t>
  </si>
  <si>
    <t>REG 21.5</t>
  </si>
  <si>
    <t>REG 21.6</t>
  </si>
  <si>
    <t>REG 21.7</t>
  </si>
  <si>
    <t>REG 21.8</t>
  </si>
  <si>
    <t>REG 22.1</t>
  </si>
  <si>
    <t>REG 22.2</t>
  </si>
  <si>
    <t>REG 22.3</t>
  </si>
  <si>
    <t>REG 22.4</t>
  </si>
  <si>
    <t>REG 22.5</t>
  </si>
  <si>
    <t>REG 22.6</t>
  </si>
  <si>
    <t>REG 22.7</t>
  </si>
  <si>
    <t>REG 23.1</t>
  </si>
  <si>
    <t>REG 23.2</t>
  </si>
  <si>
    <t>REG 23.3</t>
  </si>
  <si>
    <t>REG 23.4</t>
  </si>
  <si>
    <t>REG 23.5</t>
  </si>
  <si>
    <t>REG 23.6</t>
  </si>
  <si>
    <t>REG 23.7</t>
  </si>
  <si>
    <t>REG 23.8</t>
  </si>
  <si>
    <t>REG 23.9</t>
  </si>
  <si>
    <t>REG 23.10</t>
  </si>
  <si>
    <t>REG 24.1</t>
  </si>
  <si>
    <t>REG 24.2</t>
  </si>
  <si>
    <t>REG 24.3</t>
  </si>
  <si>
    <t>REG 24.4</t>
  </si>
  <si>
    <t>REG 24.5</t>
  </si>
  <si>
    <t>REG 24.6</t>
  </si>
  <si>
    <t>REG 24.7</t>
  </si>
  <si>
    <t>REG 24.8</t>
  </si>
  <si>
    <t>REG 25.1</t>
  </si>
  <si>
    <t>REG 25.2</t>
  </si>
  <si>
    <t>REG 25.3</t>
  </si>
  <si>
    <t>REG 25.4</t>
  </si>
  <si>
    <t>REG 25.5</t>
  </si>
  <si>
    <t>REG 25.6</t>
  </si>
  <si>
    <t>REG 25.7</t>
  </si>
  <si>
    <t>REG 26.1</t>
  </si>
  <si>
    <t>REG 26.2</t>
  </si>
  <si>
    <t>REG 26.3</t>
  </si>
  <si>
    <t>REG 27.1</t>
  </si>
  <si>
    <t>REG 27.2</t>
  </si>
  <si>
    <t>REG 27.3</t>
  </si>
  <si>
    <t>REG 27.4</t>
  </si>
  <si>
    <t>REG 27.5</t>
  </si>
  <si>
    <t>REG 27.6</t>
  </si>
  <si>
    <t>REG 27.7</t>
  </si>
  <si>
    <t>REG 27.8</t>
  </si>
  <si>
    <t>REG 27.9</t>
  </si>
  <si>
    <t xml:space="preserve">9. CLOUD COMPUTING, APPAREILS MOBILES ET TELETRAVAIL
</t>
  </si>
  <si>
    <t>REG 28.1</t>
  </si>
  <si>
    <t>REG 28.2</t>
  </si>
  <si>
    <t>REG 28.3</t>
  </si>
  <si>
    <t>REG 28.4</t>
  </si>
  <si>
    <t>REG 28.5</t>
  </si>
  <si>
    <t>REG 28.6</t>
  </si>
  <si>
    <t>REG 28.7</t>
  </si>
  <si>
    <t>REG 28.8</t>
  </si>
  <si>
    <t>REG 28.9</t>
  </si>
  <si>
    <t>REG 28.10</t>
  </si>
  <si>
    <t xml:space="preserve">10. GESTION DES INCIDENTS
</t>
  </si>
  <si>
    <t>REG 29.1</t>
  </si>
  <si>
    <t>REG 29.2</t>
  </si>
  <si>
    <t>REG 29.3</t>
  </si>
  <si>
    <t>REG 29.4</t>
  </si>
  <si>
    <t>REG 29.5</t>
  </si>
  <si>
    <t>REG 29.6</t>
  </si>
  <si>
    <t>REG 29.7</t>
  </si>
  <si>
    <t>REG 29.8</t>
  </si>
  <si>
    <t>REG 29.9</t>
  </si>
  <si>
    <t>REG 29.10</t>
  </si>
  <si>
    <t>REG 29.11</t>
  </si>
  <si>
    <t xml:space="preserve">11. AUDIT ET CONFORMITE
</t>
  </si>
  <si>
    <t>REG 30.1</t>
  </si>
  <si>
    <t>REG 30.2</t>
  </si>
  <si>
    <t>REG 30.3</t>
  </si>
  <si>
    <t>REG 30.4</t>
  </si>
  <si>
    <t>REG 30.5</t>
  </si>
  <si>
    <t>REG 30.6</t>
  </si>
  <si>
    <t>REG 30.7</t>
  </si>
  <si>
    <t>Partielle</t>
  </si>
  <si>
    <t>Totale</t>
  </si>
  <si>
    <t>Description des feuilles de ce document</t>
  </si>
  <si>
    <r>
      <rPr>
        <b/>
        <u/>
        <sz val="9"/>
        <color theme="1"/>
        <rFont val="Times New Roman"/>
        <family val="1"/>
      </rPr>
      <t>Objectif 16</t>
    </r>
    <r>
      <rPr>
        <sz val="9"/>
        <color theme="1"/>
        <rFont val="Times New Roman"/>
        <family val="1"/>
      </rPr>
      <t xml:space="preserve"> : La mise en place d'une politique du bureau propre et de l'écran vide réduit les risques d'accés non autorisés, de perte et d'endommagement de l'information pendant et aprés les heures de travail. L'utilisation de coffres forts ou d'autres moyens de stockage sécurisés peut également contribuer à la protection de l'information contre les sinistres tels que les incendies, les tremblements de terre et les inondations ou explosions. </t>
    </r>
  </si>
  <si>
    <r>
      <rPr>
        <b/>
        <u/>
        <sz val="9"/>
        <color theme="1"/>
        <rFont val="Times New Roman"/>
        <family val="1"/>
      </rPr>
      <t>Objectif 17</t>
    </r>
    <r>
      <rPr>
        <sz val="9"/>
        <color theme="1"/>
        <rFont val="Times New Roman"/>
        <family val="1"/>
      </rPr>
      <t xml:space="preserve"> : Il faut mettre en oeuvre une politique de la sécurité des accés basée sur les exigenxes métier et de sécurité de l'information : un accés au système d'information et aux données, basée respectivement sur les principes du besoin d'en connaître et d'utiliser, et partant, du moindre privilège. Chaque utilisateur n'a accés qu'au système d'information et aux données dont il a besoin pour accomplir les tâches qui lui sont assignées.</t>
    </r>
  </si>
  <si>
    <t>Podération</t>
  </si>
  <si>
    <r>
      <rPr>
        <b/>
        <u/>
        <sz val="9"/>
        <color rgb="FF000000"/>
        <rFont val="Times New Roman"/>
        <family val="1"/>
      </rPr>
      <t>Objectif 1</t>
    </r>
    <r>
      <rPr>
        <u/>
        <sz val="9"/>
        <color rgb="FF000000"/>
        <rFont val="Times New Roman"/>
        <family val="1"/>
      </rPr>
      <t xml:space="preserve">: </t>
    </r>
    <r>
      <rPr>
        <sz val="9"/>
        <color rgb="FF000000"/>
        <rFont val="Times New Roman"/>
        <family val="1"/>
      </rPr>
      <t xml:space="preserve"> Mettre en place une organisation appropriée pour engager, puis contrôler la mise en oeuvre et le fonctionnement de la sécurité des systèmes d'information.</t>
    </r>
  </si>
  <si>
    <r>
      <rPr>
        <b/>
        <u/>
        <sz val="9"/>
        <color rgb="FF000000"/>
        <rFont val="Times New Roman"/>
        <family val="1"/>
      </rPr>
      <t>Objectif 2</t>
    </r>
    <r>
      <rPr>
        <sz val="9"/>
        <color rgb="FF000000"/>
        <rFont val="Times New Roman"/>
        <family val="1"/>
      </rPr>
      <t>: Les services chargés de recruter du personnel doivent s'entourer de toutes les garanties nécessaires pour n'engager que des agents qui ne présentent aucun caractère de vulnérabilité particulière pour la sécurité des systèmes d'information. Ainsi les agents qui sont amenés, dans le cadre de leurs activités, les informations sensibles et à avoir accés aux moyens de traitement de l'information, doivent faire, au préalable, l'objet d'enquête de sécurité et de moralité, être habilités et signer une charte de confidentialité, conformément à la règlementation.</t>
    </r>
  </si>
  <si>
    <r>
      <rPr>
        <b/>
        <u/>
        <sz val="9"/>
        <color theme="1"/>
        <rFont val="Times New Roman"/>
        <family val="1"/>
      </rPr>
      <t xml:space="preserve">Objectif 3 </t>
    </r>
    <r>
      <rPr>
        <sz val="9"/>
        <color theme="1"/>
        <rFont val="Times New Roman"/>
        <family val="1"/>
      </rPr>
      <t xml:space="preserve">: En cas de mouvement de personnel, des dispositions particulières doivent être prises pour gérer les arrivées, les départs et les mutations dans les systèmes d'information. 
</t>
    </r>
  </si>
  <si>
    <r>
      <rPr>
        <b/>
        <u/>
        <sz val="9"/>
        <color rgb="FF000000"/>
        <rFont val="Times New Roman"/>
        <family val="1"/>
      </rPr>
      <t>Objectif 4 :</t>
    </r>
    <r>
      <rPr>
        <sz val="9"/>
        <color rgb="FF000000"/>
        <rFont val="Times New Roman"/>
        <family val="1"/>
      </rPr>
      <t xml:space="preserve"> Tous les agents doivent être sensibilisés et formés à la problématique de la sécurité de l'information lors de sessions de formation régulières. Ces sessions de formation doivent être adoptées aux différentes catégories de personnel. La sensibilisation et la formation doivent aller de pair : la sensibilisation justifiant la formation et la formation permettant de délivrer des messages. La sensibilisation jouera un rôle de prévention (faire prendre conscience des enjeux de la sécurité des systèmes d'information) mais aussi un rôle réactif (que faire en cas d'incident). </t>
    </r>
  </si>
  <si>
    <r>
      <rPr>
        <b/>
        <u/>
        <sz val="9"/>
        <color rgb="FF000000"/>
        <rFont val="Times New Roman"/>
        <family val="1"/>
      </rPr>
      <t>Objectif 6 :</t>
    </r>
    <r>
      <rPr>
        <sz val="9"/>
        <color rgb="FF000000"/>
        <rFont val="Times New Roman"/>
        <family val="1"/>
      </rPr>
      <t xml:space="preserve"> Les actifs de l'organisme, notamment en matière de système d'information, doivent être identifiés et affectés à des responsables qui doivent en assurer la protection.  </t>
    </r>
  </si>
  <si>
    <r>
      <rPr>
        <b/>
        <u/>
        <sz val="9"/>
        <color theme="1"/>
        <rFont val="Times New Roman"/>
        <family val="1"/>
      </rPr>
      <t xml:space="preserve">Objectif 7 </t>
    </r>
    <r>
      <rPr>
        <sz val="9"/>
        <color theme="1"/>
        <rFont val="Times New Roman"/>
        <family val="1"/>
      </rPr>
      <t xml:space="preserve">: Garantir la protection des actifs de l'organisme accessibles aux fournisseurs.
</t>
    </r>
  </si>
  <si>
    <r>
      <rPr>
        <b/>
        <u/>
        <sz val="9"/>
        <color theme="1"/>
        <rFont val="Times New Roman"/>
        <family val="1"/>
      </rPr>
      <t>Objectif 8</t>
    </r>
    <r>
      <rPr>
        <sz val="9"/>
        <color theme="1"/>
        <rFont val="Times New Roman"/>
        <family val="1"/>
      </rPr>
      <t xml:space="preserve"> : Empêcher tout accés physique non autorisé, tout dommage ou intrusion portant sur l'information et les moyens de traitement de l'information de l'organisme.
</t>
    </r>
  </si>
  <si>
    <r>
      <rPr>
        <b/>
        <u/>
        <sz val="9"/>
        <color theme="1"/>
        <rFont val="Times New Roman"/>
        <family val="1"/>
      </rPr>
      <t>Objectif 9</t>
    </r>
    <r>
      <rPr>
        <sz val="9"/>
        <color theme="1"/>
        <rFont val="Times New Roman"/>
        <family val="1"/>
      </rPr>
      <t xml:space="preserve"> : Les zones sécurisés doivent être protègées par des contrôles adéquats à l'entrée afin que seul le personnel autorisé y soit admis.</t>
    </r>
  </si>
  <si>
    <r>
      <rPr>
        <b/>
        <u/>
        <sz val="9"/>
        <color theme="1"/>
        <rFont val="Times New Roman"/>
        <family val="1"/>
      </rPr>
      <t>Objectif 10</t>
    </r>
    <r>
      <rPr>
        <sz val="9"/>
        <color theme="1"/>
        <rFont val="Times New Roman"/>
        <family val="1"/>
      </rPr>
      <t xml:space="preserve"> : Les mesures de sécurité suivantes doivent être appliquées aux bureaux, aux salles et aux équipements : 
</t>
    </r>
  </si>
  <si>
    <r>
      <rPr>
        <b/>
        <u/>
        <sz val="9"/>
        <color theme="1"/>
        <rFont val="Times New Roman"/>
        <family val="1"/>
      </rPr>
      <t>Objectif 11</t>
    </r>
    <r>
      <rPr>
        <sz val="9"/>
        <color theme="1"/>
        <rFont val="Times New Roman"/>
        <family val="1"/>
      </rPr>
      <t xml:space="preserve"> : Les règles suivantes doivent être appliquées pour le travail dans les zones sécurisées : </t>
    </r>
  </si>
  <si>
    <r>
      <rPr>
        <b/>
        <u/>
        <sz val="9"/>
        <color theme="1"/>
        <rFont val="Times New Roman"/>
        <family val="1"/>
      </rPr>
      <t>Objectif 12</t>
    </r>
    <r>
      <rPr>
        <sz val="9"/>
        <color theme="1"/>
        <rFont val="Times New Roman"/>
        <family val="1"/>
      </rPr>
      <t xml:space="preserve"> : Les mesures suivantes doivent être mises en oeuvre afin de séparer les zones sécurisées et les zones de livraison et de chargement : </t>
    </r>
  </si>
  <si>
    <r>
      <rPr>
        <b/>
        <u/>
        <sz val="9"/>
        <color theme="1"/>
        <rFont val="Times New Roman"/>
        <family val="1"/>
      </rPr>
      <t>Objectif 13</t>
    </r>
    <r>
      <rPr>
        <sz val="9"/>
        <color theme="1"/>
        <rFont val="Times New Roman"/>
        <family val="1"/>
      </rPr>
      <t xml:space="preserve"> : Empêcher la perte, l'endommagement, le vol ou la compromission des actifs et l'interruption des activités de l'organisme. </t>
    </r>
  </si>
  <si>
    <r>
      <rPr>
        <b/>
        <u/>
        <sz val="9"/>
        <color theme="1"/>
        <rFont val="Times New Roman"/>
        <family val="1"/>
      </rPr>
      <t>Objectif 14</t>
    </r>
    <r>
      <rPr>
        <sz val="9"/>
        <color theme="1"/>
        <rFont val="Times New Roman"/>
        <family val="1"/>
      </rPr>
      <t xml:space="preserve"> : Il faut assurer la sécurité des câbles électriques ainsi que les câbles de télécommunications qui transportent les données de l'organisme pour empêcher les interférences, le piratage, leur endommagement ou l'interception des informations par des tiers non autorisés.
</t>
    </r>
  </si>
  <si>
    <r>
      <rPr>
        <b/>
        <u/>
        <sz val="9"/>
        <color theme="1"/>
        <rFont val="Times New Roman"/>
        <family val="1"/>
      </rPr>
      <t>Objectif 15</t>
    </r>
    <r>
      <rPr>
        <sz val="9"/>
        <color theme="1"/>
        <rFont val="Times New Roman"/>
        <family val="1"/>
      </rPr>
      <t xml:space="preserve"> : Les mesures suivantes doivent être prises pour entretenir correctement tous les matériels de l'organisme en vue d'assurer leur disponibilité permanente et leur intégrité.
</t>
    </r>
  </si>
  <si>
    <r>
      <rPr>
        <b/>
        <u/>
        <sz val="9"/>
        <color theme="1"/>
        <rFont val="Times New Roman"/>
        <family val="1"/>
      </rPr>
      <t>Objectif 18</t>
    </r>
    <r>
      <rPr>
        <sz val="9"/>
        <color theme="1"/>
        <rFont val="Times New Roman"/>
        <family val="1"/>
      </rPr>
      <t xml:space="preserve"> : Le contrôle d'accés doit prendre en compte les applications système et les applications métiers. L'accés à ces applications doit être limité conformément à la politique de contrôle d'accés.
</t>
    </r>
  </si>
  <si>
    <r>
      <rPr>
        <b/>
        <u/>
        <sz val="9"/>
        <color theme="1"/>
        <rFont val="Times New Roman"/>
        <family val="1"/>
      </rPr>
      <t>Objectif 19</t>
    </r>
    <r>
      <rPr>
        <sz val="9"/>
        <color theme="1"/>
        <rFont val="Times New Roman"/>
        <family val="1"/>
      </rPr>
      <t xml:space="preserve"> : Assurer la sécurité des données échangées dans les réseaux de communication. Se conformer aux recommandations de la Commission nationale de cryptologie pour le choix des algorithmes de chiffrement et de signature numérique.
</t>
    </r>
  </si>
  <si>
    <r>
      <rPr>
        <b/>
        <u/>
        <sz val="9"/>
        <color theme="1"/>
        <rFont val="Times New Roman"/>
        <family val="1"/>
      </rPr>
      <t>Objectif 20</t>
    </r>
    <r>
      <rPr>
        <sz val="9"/>
        <color theme="1"/>
        <rFont val="Times New Roman"/>
        <family val="1"/>
      </rPr>
      <t xml:space="preserve"> : S'assurer de l'exploitation correcte et sécurisée des moyens de traitement de l'information.
</t>
    </r>
  </si>
  <si>
    <r>
      <rPr>
        <b/>
        <u/>
        <sz val="9"/>
        <color theme="1"/>
        <rFont val="Times New Roman"/>
        <family val="1"/>
      </rPr>
      <t>Objectif 21</t>
    </r>
    <r>
      <rPr>
        <sz val="9"/>
        <color theme="1"/>
        <rFont val="Times New Roman"/>
        <family val="1"/>
      </rPr>
      <t xml:space="preserve"> : Les changements apportés à l'organisation, aux processus métier, aux systèmes et moyens de traitement de l'information, qui influent sur la sécurité de l'information, doivent être autorisés et contrôlés à travers un processus de gestion de changement avec des mécanismes régulateurs appropriés. Lorsque des changements sont effectués, un journal d'audit, contenant toutes les informations pertinentes, doit être créé et maintenu.</t>
    </r>
  </si>
  <si>
    <r>
      <rPr>
        <b/>
        <u/>
        <sz val="9"/>
        <color theme="1"/>
        <rFont val="Times New Roman"/>
        <family val="1"/>
      </rPr>
      <t>Objectif 22</t>
    </r>
    <r>
      <rPr>
        <sz val="9"/>
        <color theme="1"/>
        <rFont val="Times New Roman"/>
        <family val="1"/>
      </rPr>
      <t xml:space="preserve"> : Les environnements de développement, de test et d'exploitation doivent être séparés pour réduire les risques d'accés ou de changements non autorisés dans l'environnement en exploitation.
</t>
    </r>
  </si>
  <si>
    <r>
      <rPr>
        <b/>
        <u/>
        <sz val="9"/>
        <color theme="1"/>
        <rFont val="Times New Roman"/>
        <family val="1"/>
      </rPr>
      <t>Objectif 23</t>
    </r>
    <r>
      <rPr>
        <sz val="9"/>
        <color theme="1"/>
        <rFont val="Times New Roman"/>
        <family val="1"/>
      </rPr>
      <t xml:space="preserve"> : Garantir que l'information et les moyens de traitement de l'information sont protègés contre les logiciels malveillant.
</t>
    </r>
  </si>
  <si>
    <r>
      <rPr>
        <b/>
        <u/>
        <sz val="9"/>
        <color theme="1"/>
        <rFont val="Times New Roman"/>
        <family val="1"/>
      </rPr>
      <t>Objectif 24</t>
    </r>
    <r>
      <rPr>
        <sz val="9"/>
        <color theme="1"/>
        <rFont val="Times New Roman"/>
        <family val="1"/>
      </rPr>
      <t xml:space="preserve"> : Une politique de sauvegarde pour faire face aux pertes de données de l'organisme doit être établie.
</t>
    </r>
  </si>
  <si>
    <r>
      <rPr>
        <b/>
        <u/>
        <sz val="9"/>
        <color theme="1"/>
        <rFont val="Times New Roman"/>
        <family val="1"/>
      </rPr>
      <t>Objectif 25</t>
    </r>
    <r>
      <rPr>
        <sz val="9"/>
        <color theme="1"/>
        <rFont val="Times New Roman"/>
        <family val="1"/>
      </rPr>
      <t xml:space="preserve"> : Enregistrer les événements et générer des preuves.
</t>
    </r>
  </si>
  <si>
    <r>
      <rPr>
        <b/>
        <u/>
        <sz val="9"/>
        <color theme="1"/>
        <rFont val="Times New Roman"/>
        <family val="1"/>
      </rPr>
      <t>Objectif 26</t>
    </r>
    <r>
      <rPr>
        <sz val="9"/>
        <color theme="1"/>
        <rFont val="Times New Roman"/>
        <family val="1"/>
      </rPr>
      <t xml:space="preserve"> : Synchroniser les horloges de l'ensemble des systèmes de traitement de l'information sur une source de référence temporelle unique.</t>
    </r>
  </si>
  <si>
    <r>
      <rPr>
        <b/>
        <u/>
        <sz val="9"/>
        <color theme="1"/>
        <rFont val="Times New Roman"/>
        <family val="1"/>
      </rPr>
      <t>Objectif 27</t>
    </r>
    <r>
      <rPr>
        <sz val="9"/>
        <color theme="1"/>
        <rFont val="Times New Roman"/>
        <family val="1"/>
      </rPr>
      <t xml:space="preserve"> : Mettre en oeuvre des procédures pour contrôler l'installation de logiciels sur les systèmes en exploitation.</t>
    </r>
  </si>
  <si>
    <r>
      <rPr>
        <b/>
        <u/>
        <sz val="9"/>
        <color theme="1"/>
        <rFont val="Times New Roman"/>
        <family val="1"/>
      </rPr>
      <t>Objectif 28</t>
    </r>
    <r>
      <rPr>
        <sz val="9"/>
        <color theme="1"/>
        <rFont val="Times New Roman"/>
        <family val="1"/>
      </rPr>
      <t xml:space="preserve"> : Permettre au personnel de mieux appréhender les problémes de sécurité relatifs au Cloud computing, à l'utilisation des appareils mobiles et au télétravail.</t>
    </r>
  </si>
  <si>
    <r>
      <rPr>
        <b/>
        <u/>
        <sz val="9"/>
        <color theme="1"/>
        <rFont val="Times New Roman"/>
        <family val="1"/>
      </rPr>
      <t>Objectif 29</t>
    </r>
    <r>
      <rPr>
        <sz val="9"/>
        <color theme="1"/>
        <rFont val="Times New Roman"/>
        <family val="1"/>
      </rPr>
      <t xml:space="preserve"> : Etablir et mettre en place une procédure de gestion des incidents liés à la sécurité des systèmes d'information incluant la communication des événements et des failes de sécurité.
</t>
    </r>
  </si>
  <si>
    <r>
      <rPr>
        <b/>
        <sz val="9"/>
        <color theme="1"/>
        <rFont val="Times New Roman"/>
        <family val="1"/>
      </rPr>
      <t>Objectif 30</t>
    </r>
    <r>
      <rPr>
        <sz val="9"/>
        <color theme="1"/>
        <rFont val="Times New Roman"/>
        <family val="1"/>
      </rPr>
      <t xml:space="preserve"> : Eviter toute violation des dispositions législatives et règlementaires relatives à la sécurité des systèmes d'information.
</t>
    </r>
  </si>
  <si>
    <r>
      <rPr>
        <b/>
        <u/>
        <sz val="9"/>
        <color rgb="FF000000"/>
        <rFont val="Times New Roman"/>
        <family val="1"/>
      </rPr>
      <t>Objectif 5 :</t>
    </r>
    <r>
      <rPr>
        <sz val="9"/>
        <color rgb="FF000000"/>
        <rFont val="Times New Roman"/>
        <family val="1"/>
      </rPr>
      <t xml:space="preserve"> Intégrer la sécurité durant tout le cycle de vie des systèmes d'information de l'organisme : il s'agit notamment de spécifier les exigences liées à la sécurité de l'information lors de l'acquisition et du développement de nouveaux systèmes d'information.</t>
    </r>
  </si>
  <si>
    <t>Moyenne des 30 objectifs de la PSSI-ES</t>
  </si>
  <si>
    <t>POIDS</t>
  </si>
  <si>
    <t>Niveau de maturité par objectif par rapport au poids</t>
  </si>
  <si>
    <t>Dénomination</t>
  </si>
  <si>
    <t>Adresse</t>
  </si>
  <si>
    <t>Site Web</t>
  </si>
  <si>
    <t>Email</t>
  </si>
  <si>
    <t>Téléphone</t>
  </si>
  <si>
    <t>Responsable de la Sécurité des Systèmes d'Information</t>
  </si>
  <si>
    <t>Nom &amp; Prénoms</t>
  </si>
  <si>
    <t>Rattachement</t>
  </si>
  <si>
    <t>Auteur de l'évaluation</t>
  </si>
  <si>
    <t>Fonction</t>
  </si>
  <si>
    <t>Date de l'évaluation</t>
  </si>
  <si>
    <t>Validée par</t>
  </si>
  <si>
    <t>Date de validation</t>
  </si>
  <si>
    <r>
      <rPr>
        <b/>
        <sz val="12"/>
        <color theme="10"/>
        <rFont val="Times New Roman"/>
        <family val="1"/>
      </rPr>
      <t xml:space="preserve">3. </t>
    </r>
    <r>
      <rPr>
        <b/>
        <u/>
        <sz val="12"/>
        <color theme="10"/>
        <rFont val="Times New Roman"/>
        <family val="1"/>
      </rPr>
      <t>Synthèse du Niveau de Maturité</t>
    </r>
  </si>
  <si>
    <r>
      <rPr>
        <b/>
        <sz val="12"/>
        <color theme="10"/>
        <rFont val="Times New Roman"/>
        <family val="1"/>
      </rPr>
      <t xml:space="preserve"> 1. </t>
    </r>
    <r>
      <rPr>
        <b/>
        <u/>
        <sz val="12"/>
        <color theme="10"/>
        <rFont val="Times New Roman"/>
        <family val="1"/>
      </rPr>
      <t>Identification</t>
    </r>
  </si>
  <si>
    <t>STATUT</t>
  </si>
  <si>
    <t>ACTIONS REALISEES</t>
  </si>
  <si>
    <t>En instance</t>
  </si>
  <si>
    <t>En cours</t>
  </si>
  <si>
    <t>Terminé</t>
  </si>
  <si>
    <t>Taux</t>
  </si>
  <si>
    <t>POIDS MAX</t>
  </si>
  <si>
    <t xml:space="preserve"> </t>
  </si>
  <si>
    <t>TAUX DE MATURITE ATTEINT PAR LE DEPARTEMENT MINISTERIEL</t>
  </si>
  <si>
    <r>
      <rPr>
        <b/>
        <u/>
        <sz val="11"/>
        <color theme="1"/>
        <rFont val="Times New Roman"/>
        <family val="1"/>
      </rPr>
      <t>Caractéristiques :</t>
    </r>
    <r>
      <rPr>
        <sz val="11"/>
        <color theme="1"/>
        <rFont val="Times New Roman"/>
        <family val="1"/>
      </rPr>
      <t xml:space="preserve"> Les processus sont généralement ad hoc et chaotiques. Le succès dépend de l'effort individuel et de la compétence des personnes plutôt que de processus établis.
</t>
    </r>
    <r>
      <rPr>
        <b/>
        <u/>
        <sz val="11"/>
        <color theme="1"/>
        <rFont val="Times New Roman"/>
        <family val="1"/>
      </rPr>
      <t>Défis :</t>
    </r>
    <r>
      <rPr>
        <sz val="11"/>
        <color theme="1"/>
        <rFont val="Times New Roman"/>
        <family val="1"/>
      </rPr>
      <t xml:space="preserve"> Les projets peuvent avoir des résultats imprévisibles et des problèmes récurrents, car il n'y a pas de processus standardisés ou de gestion des risques.
</t>
    </r>
    <r>
      <rPr>
        <b/>
        <u/>
        <sz val="11"/>
        <color theme="1"/>
        <rFont val="Times New Roman"/>
        <family val="1"/>
      </rPr>
      <t>Objectif :</t>
    </r>
    <r>
      <rPr>
        <sz val="11"/>
        <color theme="1"/>
        <rFont val="Times New Roman"/>
        <family val="1"/>
      </rPr>
      <t xml:space="preserve"> Établir des processus de base et commencer à mettre en place des pratiques structurées.</t>
    </r>
  </si>
  <si>
    <r>
      <rPr>
        <b/>
        <u/>
        <sz val="11"/>
        <color theme="1"/>
        <rFont val="Times New Roman"/>
        <family val="1"/>
      </rPr>
      <t>Caractéristiques :</t>
    </r>
    <r>
      <rPr>
        <sz val="11"/>
        <color theme="1"/>
        <rFont val="Times New Roman"/>
        <family val="1"/>
      </rPr>
      <t xml:space="preserve"> Les processus sont bien définis et intégrés dans l'organisation. Les pratiques sont standardisées et documentées pour tous les projets.
</t>
    </r>
    <r>
      <rPr>
        <b/>
        <u/>
        <sz val="11"/>
        <color theme="1"/>
        <rFont val="Times New Roman"/>
        <family val="1"/>
      </rPr>
      <t xml:space="preserve">Pratiques clés </t>
    </r>
    <r>
      <rPr>
        <sz val="11"/>
        <color theme="1"/>
        <rFont val="Times New Roman"/>
        <family val="1"/>
      </rPr>
      <t xml:space="preserve">: Processus organisationnels, gestion des processus, formation du personnel, gestion des processus et des outils.
</t>
    </r>
    <r>
      <rPr>
        <b/>
        <u/>
        <sz val="11"/>
        <color theme="1"/>
        <rFont val="Times New Roman"/>
        <family val="1"/>
      </rPr>
      <t>Objectif :</t>
    </r>
    <r>
      <rPr>
        <sz val="11"/>
        <color theme="1"/>
        <rFont val="Times New Roman"/>
        <family val="1"/>
      </rPr>
      <t xml:space="preserve"> Créer des processus organisationnels qui sont définis, standardisés, et alignés avec les objectifs stratégiques.</t>
    </r>
  </si>
  <si>
    <r>
      <rPr>
        <b/>
        <u/>
        <sz val="11"/>
        <color theme="1"/>
        <rFont val="Times New Roman"/>
        <family val="1"/>
      </rPr>
      <t>Caractéristiques :</t>
    </r>
    <r>
      <rPr>
        <sz val="11"/>
        <color theme="1"/>
        <rFont val="Times New Roman"/>
        <family val="1"/>
      </rPr>
      <t xml:space="preserve"> Les processus sont définis et documentés, mais leur gestion est encore relativement réactive. Les projets sont planifiés, exécutés, et contrôlés.
</t>
    </r>
    <r>
      <rPr>
        <b/>
        <u/>
        <sz val="11"/>
        <color theme="1"/>
        <rFont val="Times New Roman"/>
        <family val="1"/>
      </rPr>
      <t xml:space="preserve">Pratiques clés </t>
    </r>
    <r>
      <rPr>
        <sz val="11"/>
        <color theme="1"/>
        <rFont val="Times New Roman"/>
        <family val="1"/>
      </rPr>
      <t xml:space="preserve">: Planification de projet, gestion des exigences, gestion des configurations, gestion des risques, gestion de la qualité.
</t>
    </r>
    <r>
      <rPr>
        <b/>
        <u/>
        <sz val="11"/>
        <color theme="1"/>
        <rFont val="Times New Roman"/>
        <family val="1"/>
      </rPr>
      <t>Objectif :</t>
    </r>
    <r>
      <rPr>
        <sz val="11"/>
        <color theme="1"/>
        <rFont val="Times New Roman"/>
        <family val="1"/>
      </rPr>
      <t xml:space="preserve"> Stabiliser les processus en place pour gérer les projets de manière plus prédictive et reproductible.</t>
    </r>
  </si>
  <si>
    <r>
      <rPr>
        <b/>
        <u/>
        <sz val="11"/>
        <color theme="1"/>
        <rFont val="Times New Roman"/>
        <family val="1"/>
      </rPr>
      <t>Caractéristiques :</t>
    </r>
    <r>
      <rPr>
        <sz val="11"/>
        <color theme="1"/>
        <rFont val="Times New Roman"/>
        <family val="1"/>
      </rPr>
      <t xml:space="preserve"> Les processus sont mesurés et contrôlés de manière quantitative. Les performances des processus sont évaluées à l'aide de données statistiques.
</t>
    </r>
    <r>
      <rPr>
        <b/>
        <u/>
        <sz val="11"/>
        <color theme="1"/>
        <rFont val="Times New Roman"/>
        <family val="1"/>
      </rPr>
      <t>Pratiques clés :</t>
    </r>
    <r>
      <rPr>
        <sz val="11"/>
        <color theme="1"/>
        <rFont val="Times New Roman"/>
        <family val="1"/>
      </rPr>
      <t xml:space="preserve"> Gestion des performances, mesure des processus, analyse des données, gestion de la performance organisationnelle.
</t>
    </r>
    <r>
      <rPr>
        <b/>
        <u/>
        <sz val="11"/>
        <color theme="1"/>
        <rFont val="Times New Roman"/>
        <family val="1"/>
      </rPr>
      <t>Objectif :</t>
    </r>
    <r>
      <rPr>
        <sz val="11"/>
        <color theme="1"/>
        <rFont val="Times New Roman"/>
        <family val="1"/>
      </rPr>
      <t xml:space="preserve"> Utiliser des données pour comprendre la performance des processus et pour guider les décisions et les améliorations.</t>
    </r>
  </si>
  <si>
    <r>
      <rPr>
        <b/>
        <u/>
        <sz val="11"/>
        <color theme="1"/>
        <rFont val="Times New Roman"/>
        <family val="1"/>
      </rPr>
      <t>Caractéristiques :</t>
    </r>
    <r>
      <rPr>
        <sz val="11"/>
        <color theme="1"/>
        <rFont val="Times New Roman"/>
        <family val="1"/>
      </rPr>
      <t xml:space="preserve"> Les processus sont continuellement améliorés grâce à l'innovation et à l'optimisation. L'accent est mis sur l'amélioration continue et l'optimisation des processus.
</t>
    </r>
    <r>
      <rPr>
        <b/>
        <u/>
        <sz val="11"/>
        <color theme="1"/>
        <rFont val="Times New Roman"/>
        <family val="1"/>
      </rPr>
      <t>Pratiques clés :</t>
    </r>
    <r>
      <rPr>
        <sz val="11"/>
        <color theme="1"/>
        <rFont val="Times New Roman"/>
        <family val="1"/>
      </rPr>
      <t xml:space="preserve"> Amélioration continue, gestion des innovations, gestion des améliorations des processus, ajustements basés sur les données.
</t>
    </r>
    <r>
      <rPr>
        <b/>
        <u/>
        <sz val="11"/>
        <color theme="1"/>
        <rFont val="Times New Roman"/>
        <family val="1"/>
      </rPr>
      <t xml:space="preserve">Objectif </t>
    </r>
    <r>
      <rPr>
        <b/>
        <sz val="11"/>
        <color theme="1"/>
        <rFont val="Times New Roman"/>
        <family val="1"/>
      </rPr>
      <t>:</t>
    </r>
    <r>
      <rPr>
        <sz val="11"/>
        <color theme="1"/>
        <rFont val="Times New Roman"/>
        <family val="1"/>
      </rPr>
      <t xml:space="preserve"> Optimiser les processus pour atteindre l'efficacité maximale et répondre aux besoins changeants de l'organisation et du marché.</t>
    </r>
  </si>
  <si>
    <t>DESCRIPTION</t>
  </si>
  <si>
    <t>DESCRIPTION DU MODELE DE MATURITE DE LA POLITIQUE DE SECURITE DES SYSTEMES D'INFORMATION DE L'ETAT DU SENEGAL (PSSI-ES)</t>
  </si>
  <si>
    <t>Géré</t>
  </si>
  <si>
    <t>Quantifié</t>
  </si>
  <si>
    <t>Non conforme</t>
  </si>
  <si>
    <t>Héroïque</t>
  </si>
  <si>
    <t>AUCUN</t>
  </si>
  <si>
    <t>INITIAL</t>
  </si>
  <si>
    <t>GERE</t>
  </si>
  <si>
    <t>DEFINI</t>
  </si>
  <si>
    <t>QUANTIFIE</t>
  </si>
  <si>
    <t>OPTIMISE</t>
  </si>
  <si>
    <t>MATURITE</t>
  </si>
  <si>
    <t>7. SECURITE LOGIQUE</t>
  </si>
  <si>
    <t>8. SECURITE DE L'EXPLOITATION</t>
  </si>
  <si>
    <t>CMMI - Compatibily Maturity Model Integration</t>
  </si>
  <si>
    <t>EVALUATION DE LA MISE EN ŒUVRE DES REGLES DE LA PSSI-ES</t>
  </si>
  <si>
    <t>Non Applicable</t>
  </si>
  <si>
    <t>MOYENNE</t>
  </si>
  <si>
    <t>Non applicable</t>
  </si>
  <si>
    <r>
      <rPr>
        <b/>
        <sz val="12"/>
        <color theme="10"/>
        <rFont val="Times New Roman"/>
        <family val="1"/>
      </rPr>
      <t xml:space="preserve">2. </t>
    </r>
    <r>
      <rPr>
        <b/>
        <u/>
        <sz val="12"/>
        <color theme="10"/>
        <rFont val="Times New Roman"/>
        <family val="1"/>
      </rPr>
      <t>Evaluation</t>
    </r>
  </si>
  <si>
    <t>La règle est non applicable dans le contexte du Ministère ou L'entité n'est pas concernée par la règle</t>
  </si>
  <si>
    <t>La règle n'est pas mise en œuvre, aucun processus ou documentation en place.</t>
  </si>
  <si>
    <t>9. CLOUD COMPUTING, APPAREILS MOBILES ET TELETRAVAIL</t>
  </si>
  <si>
    <t>10. GESTION DES INCIDENTS</t>
  </si>
  <si>
    <t>11. AUDIT ET CONFORMITE</t>
  </si>
  <si>
    <t>Objectif 1</t>
  </si>
  <si>
    <t>Objectif 2</t>
  </si>
  <si>
    <t>Objectif 3</t>
  </si>
  <si>
    <t>Objectif 4</t>
  </si>
  <si>
    <t>Objectif 5</t>
  </si>
  <si>
    <t>Objectif 6</t>
  </si>
  <si>
    <t>Objectif 7</t>
  </si>
  <si>
    <t>Objectif 8</t>
  </si>
  <si>
    <t>Objectif 9</t>
  </si>
  <si>
    <t>Objectif 10</t>
  </si>
  <si>
    <t>Objectif 11</t>
  </si>
  <si>
    <t>Objectif 12</t>
  </si>
  <si>
    <t>Objectif 13</t>
  </si>
  <si>
    <t>Objectif 14</t>
  </si>
  <si>
    <t>Objectif 15</t>
  </si>
  <si>
    <t>Objectif 16</t>
  </si>
  <si>
    <t>Objectif 17</t>
  </si>
  <si>
    <t>Objectif 18</t>
  </si>
  <si>
    <t>Objectif 19</t>
  </si>
  <si>
    <t>Objectif 20</t>
  </si>
  <si>
    <t>Objectif 21</t>
  </si>
  <si>
    <t>Objectif 22</t>
  </si>
  <si>
    <t>Objectif 23</t>
  </si>
  <si>
    <t>Objectif 24</t>
  </si>
  <si>
    <t>Objectif 25</t>
  </si>
  <si>
    <t>Objectif 26</t>
  </si>
  <si>
    <t>Objectif 27</t>
  </si>
  <si>
    <t>Objectif 28</t>
  </si>
  <si>
    <t>Objectif 29</t>
  </si>
  <si>
    <t>Objectif 30</t>
  </si>
  <si>
    <t>NIVEAU DE CONFORMITE ATTEINT</t>
  </si>
  <si>
    <t xml:space="preserve">Modéle de Maturité des systèmes d'information par rapport à la Politique de Sécurité des Systèmes d'Information de l'Etat du Sénégal (PSSI-ES) </t>
  </si>
  <si>
    <t>Dans le cadre de la mise en oeuvre de la Politique de Sécurité des Systèmes d'Information (PSSI-ES) au sein des départements ministériels, la Direction générale du Chiffre et de la Sécurité des Systèmes d'Information (DCSSI) a élaboré ce modéle de maturité visant à évaluer le niveau de conformité des départements ministériels par rapport à la PSSI-ES, ainsi qu'à assurer un suivi de l'implémentation des règles de sécurité.</t>
  </si>
  <si>
    <t>L'identification permet de renseigner la dénomination du département ministériel, son adresse ainsi que les informations relatives au Responsable de la Sécurité des Systèmes d'Information (RSSI) et l'auteur de l'évaluation.</t>
  </si>
  <si>
    <t>Le niveau de conformité du système d'information est déduit du niveau de maturité de ce dernier selon l'échelle de correspondance suivante :</t>
  </si>
  <si>
    <t>CONSTATATION</t>
  </si>
  <si>
    <t>L'évaluation se fait à travers la collecte d'informations et la vérification par rapport aux règles de la PSSI-ES afin d'en déduire le niveau de conformité du SI.
L'auteur de l'évaluation est invité à évaluer la mise en oeuvre de chacune des règles selon l'échelle suivante :</t>
  </si>
  <si>
    <t>C'est la synthèse du niveau de maturité du SI par rapport aux règles de la Politique de Sécurité des Systèmes d'Information (PSSI-ES) selon les valeurs renseignées par le département ministériel, à l'aide de représentations graphiques.</t>
  </si>
  <si>
    <t>Elle permet de suivre les actions dèjà entreprises ainsi que celles qui seront implémentées pour la mise en conformité du département ministériel par rapport à la PSSI-ES. Cet aperçu sur l'état d'avancement tiendra en compte les mesures à court terme et les mesures atteignable à moyen terme.</t>
  </si>
  <si>
    <t>IDENTIFICATION</t>
  </si>
  <si>
    <t>Informations générales du département ministériel</t>
  </si>
  <si>
    <t>Auditeur</t>
  </si>
  <si>
    <t>TAUX GLOBAL</t>
  </si>
  <si>
    <t>SUIVI - EVALUATION DE LA MISE EN ŒUVRE DES REGLES DE LA PSSI-ES</t>
  </si>
  <si>
    <t>SATATUT</t>
  </si>
  <si>
    <t>Clôturé</t>
  </si>
  <si>
    <t>SYNTHESE DU NIVEAU DE CONFORMITE DU SYSTÈME D'INFORMATION PAR RAPPORT AUX OBJECTIFS DE LA PSSI-ES</t>
  </si>
  <si>
    <r>
      <rPr>
        <b/>
        <sz val="12"/>
        <color theme="10"/>
        <rFont val="Times New Roman"/>
        <family val="1"/>
      </rPr>
      <t xml:space="preserve">4. </t>
    </r>
    <r>
      <rPr>
        <b/>
        <u/>
        <sz val="12"/>
        <color theme="10"/>
        <rFont val="Times New Roman"/>
        <family val="1"/>
      </rPr>
      <t>Constatation</t>
    </r>
  </si>
  <si>
    <r>
      <rPr>
        <b/>
        <sz val="12"/>
        <color theme="10"/>
        <rFont val="Times New Roman"/>
        <family val="1"/>
      </rPr>
      <t xml:space="preserve">5. </t>
    </r>
    <r>
      <rPr>
        <b/>
        <u/>
        <sz val="12"/>
        <color theme="10"/>
        <rFont val="Times New Roman"/>
        <family val="1"/>
      </rPr>
      <t>Suivi - Evaluation</t>
    </r>
  </si>
  <si>
    <t>NOMBRE DE REGLES</t>
  </si>
  <si>
    <t>La constatation est la synthèse du niveau de conformité du système d'information par rapport aux règles de la PSSI-ES selon les valeurs renseignées par le département ministériel.</t>
  </si>
  <si>
    <t>PRESIDENCE DE LA REPUBLIQUE DU SENEGAL</t>
  </si>
  <si>
    <t>DIRECTION GENERALE DU CHIFFRE ET DE LA SECURITE DES SYSTEMES D'INFORMATION</t>
  </si>
  <si>
    <r>
      <t>SYNTHESE DU NIVEAU DE MATURITE PAR RAPPORT AUX</t>
    </r>
    <r>
      <rPr>
        <sz val="16"/>
        <color theme="8" tint="-0.499984740745262"/>
        <rFont val="Berlin Sans FB"/>
        <family val="2"/>
      </rPr>
      <t xml:space="preserve"> 228</t>
    </r>
    <r>
      <rPr>
        <sz val="14"/>
        <color theme="8" tint="-0.499984740745262"/>
        <rFont val="Berlin Sans FB"/>
        <family val="2"/>
      </rPr>
      <t xml:space="preserve"> REGLES DE LA PSSI-ES</t>
    </r>
  </si>
  <si>
    <r>
      <t xml:space="preserve">ACTIONS PROGRAMMEES   </t>
    </r>
    <r>
      <rPr>
        <sz val="14"/>
        <rFont val="Calibri"/>
        <family val="2"/>
      </rPr>
      <t xml:space="preserve">→         </t>
    </r>
    <r>
      <rPr>
        <sz val="10"/>
        <rFont val="Arial Rounded MT Bold"/>
        <family val="2"/>
      </rPr>
      <t>DELAIS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</si>
</sst>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1" x14ac:knownFonts="1">
    <font>
      <sz val="11"/>
      <color theme="1"/>
      <name val="Calibri"/>
      <family val="2"/>
      <scheme val="minor"/>
    </font>
    <font>
      <sz val="11"/>
      <color theme="9" tint="-0.249977111117893"/>
      <name val="Calibri"/>
      <family val="2"/>
      <scheme val="minor"/>
    </font>
    <font>
      <sz val="9"/>
      <color indexed="81"/>
      <name val="Tahoma"/>
      <family val="2"/>
    </font>
    <font>
      <b/>
      <sz val="9"/>
      <color indexed="81"/>
      <name val="Tahoma"/>
      <family val="2"/>
    </font>
    <font>
      <sz val="11"/>
      <color theme="1"/>
      <name val="Arial Rounded MT Bold"/>
      <family val="2"/>
    </font>
    <font>
      <sz val="11"/>
      <color theme="1"/>
      <name val="Agency FB"/>
      <family val="2"/>
    </font>
    <font>
      <b/>
      <sz val="12"/>
      <color theme="1"/>
      <name val="Times New Roman"/>
      <family val="1"/>
    </font>
    <font>
      <sz val="12"/>
      <color theme="1"/>
      <name val="Arial Black"/>
      <family val="2"/>
    </font>
    <font>
      <sz val="12"/>
      <color theme="1"/>
      <name val="Times New Roman"/>
      <family val="1"/>
    </font>
    <font>
      <sz val="12"/>
      <color rgb="FF000000"/>
      <name val="Times New Roman"/>
      <family val="1"/>
    </font>
    <font>
      <u/>
      <sz val="11"/>
      <color theme="10"/>
      <name val="Calibri"/>
      <family val="2"/>
      <scheme val="minor"/>
    </font>
    <font>
      <b/>
      <u/>
      <sz val="12"/>
      <color theme="10"/>
      <name val="Times New Roman"/>
      <family val="1"/>
    </font>
    <font>
      <b/>
      <sz val="12"/>
      <color theme="10"/>
      <name val="Times New Roman"/>
      <family val="1"/>
    </font>
    <font>
      <b/>
      <u/>
      <sz val="14"/>
      <color theme="8" tint="-0.499984740745262"/>
      <name val="Times New Roman"/>
      <family val="1"/>
    </font>
    <font>
      <b/>
      <u/>
      <sz val="16"/>
      <color theme="8" tint="-0.499984740745262"/>
      <name val="Times New Roman"/>
      <family val="1"/>
    </font>
    <font>
      <sz val="9"/>
      <color theme="1"/>
      <name val="Times New Roman"/>
      <family val="1"/>
    </font>
    <font>
      <b/>
      <u/>
      <sz val="9"/>
      <color theme="1"/>
      <name val="Times New Roman"/>
      <family val="1"/>
    </font>
    <font>
      <u/>
      <sz val="9"/>
      <color rgb="FF000000"/>
      <name val="Times New Roman"/>
      <family val="1"/>
    </font>
    <font>
      <b/>
      <u/>
      <sz val="9"/>
      <color rgb="FF000000"/>
      <name val="Times New Roman"/>
      <family val="1"/>
    </font>
    <font>
      <sz val="9"/>
      <color rgb="FF000000"/>
      <name val="Times New Roman"/>
      <family val="1"/>
    </font>
    <font>
      <sz val="9"/>
      <color theme="1"/>
      <name val="Calibri"/>
      <family val="2"/>
      <scheme val="minor"/>
    </font>
    <font>
      <b/>
      <sz val="9"/>
      <color theme="1"/>
      <name val="Times New Roman"/>
      <family val="1"/>
    </font>
    <font>
      <b/>
      <sz val="10"/>
      <color rgb="FF000000"/>
      <name val="Times New Roman"/>
      <family val="1"/>
    </font>
    <font>
      <sz val="10"/>
      <color theme="1"/>
      <name val="Calibri"/>
      <family val="2"/>
      <scheme val="minor"/>
    </font>
    <font>
      <sz val="10"/>
      <color theme="1"/>
      <name val="Berlin Sans FB Demi"/>
      <family val="2"/>
    </font>
    <font>
      <b/>
      <sz val="10"/>
      <color theme="1"/>
      <name val="Times New Roman"/>
      <family val="1"/>
    </font>
    <font>
      <sz val="9"/>
      <color indexed="81"/>
      <name val="Tahoma"/>
      <charset val="1"/>
    </font>
    <font>
      <b/>
      <sz val="9"/>
      <color indexed="81"/>
      <name val="Tahoma"/>
      <charset val="1"/>
    </font>
    <font>
      <b/>
      <sz val="14"/>
      <color theme="1"/>
      <name val="Copperplate Gothic Bold"/>
      <family val="2"/>
    </font>
    <font>
      <sz val="12"/>
      <color theme="1"/>
      <name val="Arial Rounded MT Bold"/>
      <family val="2"/>
    </font>
    <font>
      <b/>
      <sz val="12"/>
      <color theme="3" tint="-0.499984740745262"/>
      <name val="Times New Roman"/>
      <family val="1"/>
    </font>
    <font>
      <sz val="11"/>
      <name val="Arial Black"/>
      <family val="2"/>
    </font>
    <font>
      <sz val="11"/>
      <color theme="1"/>
      <name val="Berlin Sans FB"/>
      <family val="2"/>
    </font>
    <font>
      <sz val="11"/>
      <color theme="1"/>
      <name val="Calibri"/>
      <family val="2"/>
      <scheme val="minor"/>
    </font>
    <font>
      <sz val="10"/>
      <color theme="1"/>
      <name val="Arial Rounded MT Bold"/>
      <family val="2"/>
    </font>
    <font>
      <sz val="11"/>
      <color theme="1"/>
      <name val="Times New Roman"/>
      <family val="1"/>
    </font>
    <font>
      <b/>
      <u/>
      <sz val="11"/>
      <color theme="1"/>
      <name val="Times New Roman"/>
      <family val="1"/>
    </font>
    <font>
      <b/>
      <sz val="11"/>
      <color theme="1"/>
      <name val="Times New Roman"/>
      <family val="1"/>
    </font>
    <font>
      <sz val="14"/>
      <color theme="1"/>
      <name val="Berlin Sans FB"/>
      <family val="2"/>
    </font>
    <font>
      <sz val="16"/>
      <color theme="1"/>
      <name val="Berlin Sans FB"/>
      <family val="2"/>
    </font>
    <font>
      <sz val="18"/>
      <color theme="1"/>
      <name val="Berlin Sans FB"/>
      <family val="2"/>
    </font>
    <font>
      <sz val="11"/>
      <color rgb="FF000000"/>
      <name val="Times New Roman"/>
      <family val="1"/>
    </font>
    <font>
      <sz val="14"/>
      <color theme="8" tint="-0.499984740745262"/>
      <name val="Berlin Sans FB"/>
      <family val="2"/>
    </font>
    <font>
      <sz val="14"/>
      <name val="Berlin Sans FB"/>
      <family val="2"/>
    </font>
    <font>
      <sz val="14"/>
      <color theme="0"/>
      <name val="Berlin Sans FB"/>
      <family val="2"/>
    </font>
    <font>
      <sz val="12"/>
      <color theme="0"/>
      <name val="Arial Rounded MT Bold"/>
      <family val="2"/>
    </font>
    <font>
      <sz val="9"/>
      <color theme="1"/>
      <name val="Cambria"/>
      <family val="1"/>
    </font>
    <font>
      <sz val="9"/>
      <color theme="1"/>
      <name val="Arial"/>
      <family val="2"/>
    </font>
    <font>
      <sz val="12"/>
      <color rgb="FF000000"/>
      <name val="Arial Rounded MT Bold"/>
      <family val="2"/>
    </font>
    <font>
      <sz val="12"/>
      <color theme="4" tint="-0.499984740745262"/>
      <name val="Arial Rounded MT Bold"/>
      <family val="2"/>
    </font>
    <font>
      <sz val="9"/>
      <color rgb="FFFF0066"/>
      <name val="Arial"/>
      <family val="2"/>
    </font>
    <font>
      <b/>
      <sz val="9"/>
      <color rgb="FF000000"/>
      <name val="Times New Roman"/>
      <family val="1"/>
    </font>
    <font>
      <sz val="9"/>
      <color theme="1"/>
      <name val="Arial Rounded MT Bold"/>
      <family val="2"/>
    </font>
    <font>
      <sz val="11"/>
      <color theme="1"/>
      <name val="Bauhaus 93"/>
      <family val="5"/>
    </font>
    <font>
      <sz val="11"/>
      <name val="Arial Rounded MT Bold"/>
      <family val="2"/>
    </font>
    <font>
      <b/>
      <sz val="11"/>
      <color theme="1"/>
      <name val="Calibri"/>
      <family val="2"/>
      <scheme val="minor"/>
    </font>
    <font>
      <b/>
      <sz val="12"/>
      <color theme="1"/>
      <name val="Calibri"/>
      <family val="2"/>
      <scheme val="minor"/>
    </font>
    <font>
      <b/>
      <sz val="14"/>
      <color theme="1"/>
      <name val="Calibri"/>
      <family val="2"/>
      <scheme val="minor"/>
    </font>
    <font>
      <sz val="16"/>
      <color theme="1"/>
      <name val="Calibri"/>
      <family val="2"/>
      <scheme val="minor"/>
    </font>
    <font>
      <sz val="16"/>
      <color theme="1"/>
      <name val="Arial Narrow"/>
      <family val="2"/>
    </font>
    <font>
      <b/>
      <sz val="10"/>
      <color theme="1"/>
      <name val="Calibri"/>
      <family val="2"/>
      <scheme val="minor"/>
    </font>
    <font>
      <b/>
      <sz val="9"/>
      <color theme="1"/>
      <name val="Calibri"/>
      <family val="2"/>
      <scheme val="minor"/>
    </font>
    <font>
      <sz val="9"/>
      <name val="Arial Rounded MT Bold"/>
      <family val="2"/>
    </font>
    <font>
      <sz val="9"/>
      <name val="Calibri"/>
      <family val="2"/>
      <scheme val="minor"/>
    </font>
    <font>
      <sz val="8"/>
      <name val="Arial Rounded MT Bold"/>
      <family val="2"/>
    </font>
    <font>
      <sz val="16"/>
      <color theme="8" tint="-0.499984740745262"/>
      <name val="Berlin Sans FB"/>
      <family val="2"/>
    </font>
    <font>
      <sz val="12"/>
      <name val="Cooper Black"/>
      <family val="1"/>
    </font>
    <font>
      <sz val="14"/>
      <color theme="8" tint="-0.249977111117893"/>
      <name val="Bauhaus 93"/>
      <family val="5"/>
    </font>
    <font>
      <sz val="10"/>
      <name val="Arial Rounded MT Bold"/>
      <family val="2"/>
    </font>
    <font>
      <sz val="14"/>
      <name val="Calibri"/>
      <family val="2"/>
    </font>
    <font>
      <sz val="11"/>
      <name val="Calibri"/>
      <family val="2"/>
      <scheme val="minor"/>
    </font>
  </fonts>
  <fills count="12">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9" tint="-0.249977111117893"/>
        <bgColor indexed="64"/>
      </patternFill>
    </fill>
    <fill>
      <patternFill patternType="solid">
        <fgColor theme="2" tint="-0.249977111117893"/>
        <bgColor indexed="64"/>
      </patternFill>
    </fill>
    <fill>
      <patternFill patternType="solid">
        <fgColor theme="2"/>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6" tint="0.5999938962981048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xf numFmtId="0" fontId="10" fillId="0" borderId="0" applyNumberFormat="0" applyFill="0" applyBorder="0" applyAlignment="0" applyProtection="0"/>
    <xf numFmtId="9" fontId="33" fillId="0" borderId="0" applyFont="0" applyFill="0" applyBorder="0" applyAlignment="0" applyProtection="0"/>
  </cellStyleXfs>
  <cellXfs count="309">
    <xf numFmtId="0" fontId="0" fillId="0" borderId="0" xfId="0"/>
    <xf numFmtId="0" fontId="0" fillId="0" borderId="0" xfId="0" applyAlignment="1">
      <alignment vertical="center"/>
    </xf>
    <xf numFmtId="0" fontId="23" fillId="4" borderId="1" xfId="0" applyFont="1" applyFill="1" applyBorder="1" applyAlignment="1">
      <alignment horizontal="center" vertical="center"/>
    </xf>
    <xf numFmtId="0" fontId="23" fillId="4" borderId="3" xfId="0" applyFont="1" applyFill="1" applyBorder="1" applyAlignment="1">
      <alignment horizontal="center" vertical="center"/>
    </xf>
    <xf numFmtId="0" fontId="23" fillId="3" borderId="3" xfId="0" applyFont="1" applyFill="1" applyBorder="1" applyAlignment="1">
      <alignment horizontal="center" vertical="center"/>
    </xf>
    <xf numFmtId="0" fontId="5" fillId="0" borderId="1" xfId="0" applyFont="1" applyBorder="1" applyAlignment="1">
      <alignment vertical="center"/>
    </xf>
    <xf numFmtId="0" fontId="20" fillId="0" borderId="0" xfId="0" applyFont="1" applyAlignment="1">
      <alignment vertical="center"/>
    </xf>
    <xf numFmtId="0" fontId="0" fillId="0" borderId="0" xfId="0" applyAlignment="1">
      <alignment horizontal="center" vertical="center"/>
    </xf>
    <xf numFmtId="0" fontId="4" fillId="0" borderId="1" xfId="0" applyFont="1" applyBorder="1" applyAlignment="1">
      <alignment horizontal="center" vertical="center"/>
    </xf>
    <xf numFmtId="0" fontId="0" fillId="0" borderId="0" xfId="0" applyBorder="1" applyAlignment="1">
      <alignment vertical="center"/>
    </xf>
    <xf numFmtId="0" fontId="5" fillId="0" borderId="1" xfId="0" applyFont="1" applyBorder="1" applyAlignment="1">
      <alignment horizontal="left" vertical="center"/>
    </xf>
    <xf numFmtId="0" fontId="0" fillId="5" borderId="0" xfId="0" applyFill="1" applyAlignment="1">
      <alignment vertical="center"/>
    </xf>
    <xf numFmtId="0" fontId="0" fillId="5" borderId="0" xfId="0" applyFill="1"/>
    <xf numFmtId="0" fontId="0" fillId="5" borderId="0" xfId="0" applyFill="1" applyAlignment="1">
      <alignment horizontal="center" vertical="center"/>
    </xf>
    <xf numFmtId="0" fontId="0" fillId="5" borderId="2" xfId="0" applyFill="1" applyBorder="1" applyAlignment="1"/>
    <xf numFmtId="0" fontId="0" fillId="5" borderId="0" xfId="0" applyFill="1" applyAlignment="1"/>
    <xf numFmtId="0" fontId="0" fillId="5" borderId="0" xfId="0" applyFill="1" applyAlignment="1">
      <alignment horizontal="left" vertical="center"/>
    </xf>
    <xf numFmtId="0" fontId="12" fillId="5" borderId="0" xfId="1" applyFont="1" applyFill="1" applyAlignment="1">
      <alignment vertical="center"/>
    </xf>
    <xf numFmtId="0" fontId="10" fillId="5" borderId="0" xfId="1" applyFill="1" applyAlignment="1">
      <alignment vertical="center"/>
    </xf>
    <xf numFmtId="0" fontId="13" fillId="5" borderId="0" xfId="0" applyFont="1" applyFill="1" applyAlignment="1">
      <alignment vertical="center"/>
    </xf>
    <xf numFmtId="0" fontId="20" fillId="5" borderId="0" xfId="0" applyFont="1" applyFill="1" applyAlignment="1">
      <alignment vertical="center"/>
    </xf>
    <xf numFmtId="0" fontId="0" fillId="5" borderId="0" xfId="0" applyFill="1" applyBorder="1" applyAlignment="1">
      <alignment vertical="center"/>
    </xf>
    <xf numFmtId="0" fontId="5" fillId="0" borderId="1" xfId="0" applyFont="1" applyBorder="1" applyAlignment="1">
      <alignment horizontal="center" vertical="center"/>
    </xf>
    <xf numFmtId="0" fontId="0" fillId="0" borderId="0" xfId="0" applyAlignment="1">
      <alignment horizontal="left" vertical="center"/>
    </xf>
    <xf numFmtId="0" fontId="32" fillId="0" borderId="1" xfId="0" applyFont="1" applyBorder="1" applyAlignment="1">
      <alignment horizontal="center" vertical="center"/>
    </xf>
    <xf numFmtId="9" fontId="31" fillId="5" borderId="7" xfId="2" applyFont="1" applyFill="1" applyBorder="1" applyAlignment="1">
      <alignment vertical="center"/>
    </xf>
    <xf numFmtId="0" fontId="14" fillId="5" borderId="0" xfId="0" applyFont="1" applyFill="1" applyAlignment="1">
      <alignment horizontal="center" vertical="center" wrapText="1"/>
    </xf>
    <xf numFmtId="0" fontId="4" fillId="5" borderId="7" xfId="0" applyFont="1" applyFill="1" applyBorder="1" applyAlignment="1">
      <alignment vertical="center"/>
    </xf>
    <xf numFmtId="0" fontId="4" fillId="5" borderId="0" xfId="0" applyFont="1" applyFill="1" applyBorder="1" applyAlignment="1">
      <alignment vertical="center"/>
    </xf>
    <xf numFmtId="0" fontId="0" fillId="5" borderId="0" xfId="0" applyFill="1" applyBorder="1"/>
    <xf numFmtId="0" fontId="8" fillId="5" borderId="0" xfId="0" applyFont="1" applyFill="1" applyBorder="1" applyAlignment="1">
      <alignment horizontal="center" vertical="center" wrapText="1"/>
    </xf>
    <xf numFmtId="0" fontId="0" fillId="5" borderId="0" xfId="0" applyFill="1" applyBorder="1" applyAlignment="1"/>
    <xf numFmtId="0" fontId="6" fillId="5" borderId="0" xfId="0" applyFont="1" applyFill="1" applyBorder="1" applyAlignment="1">
      <alignment horizontal="center" vertical="center"/>
    </xf>
    <xf numFmtId="0" fontId="24" fillId="2" borderId="1" xfId="0" applyFont="1" applyFill="1" applyBorder="1" applyAlignment="1">
      <alignment horizontal="center" vertical="center"/>
    </xf>
    <xf numFmtId="0" fontId="23" fillId="0" borderId="0" xfId="0" applyFont="1" applyAlignment="1">
      <alignment vertical="center"/>
    </xf>
    <xf numFmtId="0" fontId="23" fillId="5" borderId="0" xfId="0" applyFont="1" applyFill="1" applyAlignment="1">
      <alignment vertical="center"/>
    </xf>
    <xf numFmtId="0" fontId="46" fillId="0" borderId="0" xfId="0" applyFont="1" applyAlignment="1">
      <alignment horizontal="center" vertical="center"/>
    </xf>
    <xf numFmtId="0" fontId="46" fillId="0" borderId="9" xfId="0" quotePrefix="1" applyFont="1" applyBorder="1" applyAlignment="1">
      <alignment horizontal="center" vertical="center"/>
    </xf>
    <xf numFmtId="0" fontId="46" fillId="5" borderId="0" xfId="0" applyFont="1" applyFill="1" applyAlignment="1">
      <alignment horizontal="center" vertical="center"/>
    </xf>
    <xf numFmtId="0" fontId="47" fillId="0" borderId="0" xfId="0" applyFont="1" applyBorder="1" applyAlignment="1">
      <alignment horizontal="center" vertical="center"/>
    </xf>
    <xf numFmtId="0" fontId="47" fillId="5" borderId="0" xfId="0" applyFont="1" applyFill="1" applyBorder="1" applyAlignment="1">
      <alignment horizontal="center" vertical="center"/>
    </xf>
    <xf numFmtId="0" fontId="24" fillId="9" borderId="1" xfId="0" applyFont="1" applyFill="1" applyBorder="1" applyAlignment="1">
      <alignment horizontal="center" vertical="center"/>
    </xf>
    <xf numFmtId="0" fontId="23" fillId="3" borderId="1" xfId="0" applyFont="1" applyFill="1" applyBorder="1" applyAlignment="1">
      <alignment horizontal="center" vertical="center"/>
    </xf>
    <xf numFmtId="0" fontId="24" fillId="9" borderId="1" xfId="0" applyFont="1" applyFill="1" applyBorder="1" applyAlignment="1" applyProtection="1">
      <alignment horizontal="center" vertical="center"/>
      <protection locked="0"/>
    </xf>
    <xf numFmtId="0" fontId="0" fillId="0" borderId="0" xfId="0" applyAlignment="1" applyProtection="1">
      <alignment vertical="center"/>
      <protection locked="0"/>
    </xf>
    <xf numFmtId="0" fontId="8" fillId="5" borderId="0" xfId="0" applyFont="1" applyFill="1" applyAlignment="1">
      <alignment vertical="center" wrapText="1"/>
    </xf>
    <xf numFmtId="0" fontId="8" fillId="5" borderId="0" xfId="0" applyFont="1" applyFill="1" applyAlignment="1">
      <alignment vertical="top" wrapText="1"/>
    </xf>
    <xf numFmtId="0" fontId="9" fillId="5" borderId="0" xfId="0" applyFont="1" applyFill="1" applyBorder="1" applyAlignment="1">
      <alignment vertical="center"/>
    </xf>
    <xf numFmtId="0" fontId="50" fillId="0" borderId="1" xfId="0" applyFont="1" applyBorder="1" applyAlignment="1">
      <alignment horizontal="center" vertical="center"/>
    </xf>
    <xf numFmtId="0" fontId="50" fillId="0" borderId="1" xfId="0" applyFont="1" applyBorder="1" applyAlignment="1" applyProtection="1">
      <alignment horizontal="center" vertical="center"/>
    </xf>
    <xf numFmtId="0" fontId="23" fillId="3" borderId="1" xfId="0" applyFont="1" applyFill="1" applyBorder="1" applyAlignment="1">
      <alignment horizontal="center" vertical="center"/>
    </xf>
    <xf numFmtId="0" fontId="24" fillId="9" borderId="1" xfId="0" applyFont="1" applyFill="1" applyBorder="1" applyAlignment="1" applyProtection="1">
      <alignment horizontal="center" vertical="center"/>
    </xf>
    <xf numFmtId="0" fontId="24" fillId="2" borderId="1" xfId="0" applyFont="1" applyFill="1" applyBorder="1" applyAlignment="1" applyProtection="1">
      <alignment horizontal="center" vertical="center"/>
    </xf>
    <xf numFmtId="0" fontId="32" fillId="8" borderId="1" xfId="0" applyFont="1" applyFill="1" applyBorder="1" applyAlignment="1">
      <alignment horizontal="center" vertical="center"/>
    </xf>
    <xf numFmtId="0" fontId="32" fillId="8" borderId="3" xfId="0" applyFont="1" applyFill="1" applyBorder="1" applyAlignment="1">
      <alignment horizontal="center" vertical="center"/>
    </xf>
    <xf numFmtId="0" fontId="45" fillId="5" borderId="0" xfId="0" applyFont="1" applyFill="1" applyBorder="1" applyAlignment="1">
      <alignment vertical="center"/>
    </xf>
    <xf numFmtId="0" fontId="8" fillId="5" borderId="0" xfId="0" applyFont="1" applyFill="1" applyAlignment="1">
      <alignment horizontal="left" vertical="center" wrapText="1"/>
    </xf>
    <xf numFmtId="0" fontId="11" fillId="5" borderId="0" xfId="1" applyFont="1" applyFill="1" applyAlignment="1">
      <alignment vertical="center"/>
    </xf>
    <xf numFmtId="0" fontId="11" fillId="5" borderId="0" xfId="1" applyFont="1" applyFill="1" applyBorder="1" applyAlignment="1">
      <alignment horizontal="left" vertical="center"/>
    </xf>
    <xf numFmtId="0" fontId="1" fillId="5" borderId="0" xfId="0" applyFont="1" applyFill="1"/>
    <xf numFmtId="0" fontId="0" fillId="10" borderId="0" xfId="0" applyFill="1"/>
    <xf numFmtId="0" fontId="56" fillId="5" borderId="0" xfId="0" applyFont="1" applyFill="1"/>
    <xf numFmtId="0" fontId="0" fillId="5" borderId="0" xfId="0" applyFill="1" applyAlignment="1">
      <alignment horizontal="center"/>
    </xf>
    <xf numFmtId="0" fontId="57" fillId="5" borderId="0" xfId="0" applyFont="1" applyFill="1" applyAlignment="1"/>
    <xf numFmtId="0" fontId="56" fillId="5" borderId="0" xfId="0" applyFont="1" applyFill="1" applyAlignment="1">
      <alignment vertical="center"/>
    </xf>
    <xf numFmtId="0" fontId="58" fillId="5" borderId="0" xfId="0" applyFont="1" applyFill="1" applyBorder="1" applyAlignment="1">
      <alignment vertical="center"/>
    </xf>
    <xf numFmtId="0" fontId="45" fillId="5" borderId="16" xfId="0" applyFont="1" applyFill="1" applyBorder="1" applyAlignment="1">
      <alignment horizontal="center" vertical="center"/>
    </xf>
    <xf numFmtId="0" fontId="48" fillId="5" borderId="16" xfId="0" applyFont="1" applyFill="1" applyBorder="1" applyAlignment="1">
      <alignment horizontal="center" vertical="center"/>
    </xf>
    <xf numFmtId="0" fontId="48" fillId="5" borderId="17" xfId="0" applyFont="1" applyFill="1" applyBorder="1" applyAlignment="1">
      <alignment horizontal="center" vertical="center"/>
    </xf>
    <xf numFmtId="0" fontId="48" fillId="5" borderId="18" xfId="0" applyFont="1" applyFill="1" applyBorder="1" applyAlignment="1">
      <alignment horizontal="center" vertical="center"/>
    </xf>
    <xf numFmtId="0" fontId="0" fillId="10" borderId="0" xfId="0" applyFill="1" applyAlignment="1"/>
    <xf numFmtId="0" fontId="0" fillId="10" borderId="0" xfId="0" applyFill="1" applyBorder="1"/>
    <xf numFmtId="0" fontId="0" fillId="10" borderId="0" xfId="0" applyFill="1" applyAlignment="1">
      <alignment horizontal="left" vertical="center"/>
    </xf>
    <xf numFmtId="0" fontId="0" fillId="10" borderId="0" xfId="0" applyFill="1" applyAlignment="1">
      <alignment vertical="center"/>
    </xf>
    <xf numFmtId="0" fontId="61" fillId="5" borderId="0" xfId="0" applyFont="1" applyFill="1" applyAlignment="1"/>
    <xf numFmtId="0" fontId="39" fillId="5" borderId="0" xfId="0" applyFont="1" applyFill="1" applyBorder="1" applyAlignment="1">
      <alignment vertical="center"/>
    </xf>
    <xf numFmtId="0" fontId="20" fillId="10" borderId="0" xfId="0" applyFont="1" applyFill="1"/>
    <xf numFmtId="0" fontId="61" fillId="10" borderId="0" xfId="0" applyFont="1" applyFill="1" applyAlignment="1"/>
    <xf numFmtId="0" fontId="23" fillId="10" borderId="0" xfId="0" applyFont="1" applyFill="1" applyAlignment="1">
      <alignment vertical="center"/>
    </xf>
    <xf numFmtId="0" fontId="20" fillId="10" borderId="0" xfId="0" applyFont="1" applyFill="1" applyAlignment="1">
      <alignment vertical="center"/>
    </xf>
    <xf numFmtId="0" fontId="0" fillId="10" borderId="0" xfId="0" applyFill="1" applyAlignment="1">
      <alignment horizontal="center" vertical="center"/>
    </xf>
    <xf numFmtId="0" fontId="0" fillId="10" borderId="0" xfId="0" applyFill="1" applyBorder="1" applyAlignment="1">
      <alignment vertical="center"/>
    </xf>
    <xf numFmtId="0" fontId="46" fillId="10" borderId="0" xfId="0" applyFont="1" applyFill="1" applyAlignment="1">
      <alignment horizontal="center" vertical="center"/>
    </xf>
    <xf numFmtId="0" fontId="47" fillId="10" borderId="0" xfId="0" applyFont="1" applyFill="1" applyBorder="1" applyAlignment="1">
      <alignment horizontal="center" vertical="center"/>
    </xf>
    <xf numFmtId="0" fontId="0" fillId="10" borderId="0" xfId="0" applyFill="1" applyAlignment="1" applyProtection="1">
      <alignment vertical="center"/>
      <protection locked="0"/>
    </xf>
    <xf numFmtId="0" fontId="0" fillId="10" borderId="0" xfId="0" applyFill="1" applyBorder="1" applyAlignment="1" applyProtection="1">
      <alignment vertical="center"/>
      <protection locked="0"/>
    </xf>
    <xf numFmtId="0" fontId="23" fillId="5" borderId="0" xfId="0" applyFont="1" applyFill="1" applyAlignment="1" applyProtection="1">
      <alignment vertical="center"/>
      <protection locked="0"/>
    </xf>
    <xf numFmtId="0" fontId="0" fillId="5" borderId="0" xfId="0" applyFill="1" applyAlignment="1" applyProtection="1">
      <alignment vertical="center"/>
      <protection locked="0"/>
    </xf>
    <xf numFmtId="0" fontId="0" fillId="5" borderId="0" xfId="0" applyFill="1" applyAlignment="1" applyProtection="1">
      <alignment horizontal="center" vertical="center"/>
      <protection locked="0"/>
    </xf>
    <xf numFmtId="0" fontId="0" fillId="5" borderId="0" xfId="0" applyFill="1" applyBorder="1" applyAlignment="1" applyProtection="1">
      <alignment vertical="center"/>
      <protection locked="0"/>
    </xf>
    <xf numFmtId="0" fontId="47" fillId="5" borderId="0" xfId="0" applyFont="1" applyFill="1" applyBorder="1" applyAlignment="1" applyProtection="1">
      <alignment horizontal="center" vertical="center"/>
      <protection locked="0"/>
    </xf>
    <xf numFmtId="0" fontId="56" fillId="5" borderId="0" xfId="0" applyFont="1" applyFill="1" applyBorder="1" applyAlignment="1"/>
    <xf numFmtId="0" fontId="53" fillId="7" borderId="3" xfId="0" applyFont="1" applyFill="1" applyBorder="1" applyAlignment="1">
      <alignment horizontal="center" vertical="center"/>
    </xf>
    <xf numFmtId="0" fontId="20" fillId="10" borderId="0" xfId="0" applyFont="1" applyFill="1" applyBorder="1" applyAlignment="1">
      <alignment vertical="center"/>
    </xf>
    <xf numFmtId="0" fontId="23" fillId="5" borderId="0" xfId="0" applyFont="1" applyFill="1" applyBorder="1" applyAlignment="1">
      <alignment vertical="center"/>
    </xf>
    <xf numFmtId="0" fontId="28" fillId="5" borderId="0" xfId="0" applyFont="1" applyFill="1" applyAlignment="1">
      <alignment vertical="center"/>
    </xf>
    <xf numFmtId="9" fontId="4" fillId="5" borderId="8" xfId="0" quotePrefix="1" applyNumberFormat="1" applyFont="1" applyFill="1" applyBorder="1" applyAlignment="1">
      <alignment vertical="center"/>
    </xf>
    <xf numFmtId="9" fontId="4" fillId="5" borderId="7" xfId="0" quotePrefix="1" applyNumberFormat="1" applyFont="1" applyFill="1" applyBorder="1" applyAlignment="1">
      <alignment vertical="center"/>
    </xf>
    <xf numFmtId="9" fontId="4" fillId="5" borderId="12" xfId="0" quotePrefix="1" applyNumberFormat="1" applyFont="1" applyFill="1" applyBorder="1" applyAlignment="1">
      <alignment vertical="center"/>
    </xf>
    <xf numFmtId="0" fontId="70" fillId="10" borderId="0" xfId="0" applyFont="1" applyFill="1" applyAlignment="1">
      <alignment vertical="center"/>
    </xf>
    <xf numFmtId="0" fontId="57" fillId="10" borderId="0" xfId="0" applyFont="1" applyFill="1" applyAlignment="1"/>
    <xf numFmtId="0" fontId="56" fillId="10" borderId="0" xfId="0" applyFont="1" applyFill="1" applyBorder="1" applyAlignment="1"/>
    <xf numFmtId="0" fontId="52" fillId="5" borderId="1" xfId="0" applyFont="1" applyFill="1" applyBorder="1" applyAlignment="1">
      <alignment horizontal="center" vertical="center"/>
    </xf>
    <xf numFmtId="0" fontId="52" fillId="5" borderId="1" xfId="0" applyFont="1" applyFill="1" applyBorder="1" applyAlignment="1">
      <alignment horizontal="center"/>
    </xf>
    <xf numFmtId="0" fontId="38" fillId="10" borderId="0" xfId="0" applyFont="1" applyFill="1" applyBorder="1" applyAlignment="1">
      <alignment vertical="center"/>
    </xf>
    <xf numFmtId="20" fontId="68" fillId="5" borderId="1" xfId="0" applyNumberFormat="1" applyFont="1" applyFill="1" applyBorder="1" applyAlignment="1">
      <alignment horizontal="center" vertical="center"/>
    </xf>
    <xf numFmtId="0" fontId="62" fillId="5" borderId="1" xfId="0" applyFont="1" applyFill="1" applyBorder="1" applyAlignment="1">
      <alignment horizontal="center" vertical="center"/>
    </xf>
    <xf numFmtId="0" fontId="68" fillId="5" borderId="1" xfId="0" applyFont="1" applyFill="1" applyBorder="1" applyAlignment="1">
      <alignment horizontal="center" vertical="center"/>
    </xf>
    <xf numFmtId="20" fontId="62" fillId="5" borderId="3" xfId="0" applyNumberFormat="1" applyFont="1" applyFill="1" applyBorder="1" applyAlignment="1">
      <alignment horizontal="center" vertical="center"/>
    </xf>
    <xf numFmtId="0" fontId="63" fillId="5" borderId="0" xfId="0" applyFont="1" applyFill="1" applyAlignment="1">
      <alignment vertical="center"/>
    </xf>
    <xf numFmtId="0" fontId="64" fillId="5" borderId="1" xfId="0" applyFont="1" applyFill="1" applyBorder="1" applyAlignment="1">
      <alignment horizontal="center" vertical="center"/>
    </xf>
    <xf numFmtId="0" fontId="62" fillId="5" borderId="9" xfId="0" applyFont="1" applyFill="1" applyBorder="1" applyAlignment="1">
      <alignment horizontal="center" vertical="center"/>
    </xf>
    <xf numFmtId="0" fontId="62" fillId="5" borderId="3" xfId="0" applyFont="1" applyFill="1" applyBorder="1" applyAlignment="1">
      <alignment horizontal="center" vertical="center"/>
    </xf>
    <xf numFmtId="0" fontId="59" fillId="5" borderId="0" xfId="0" applyFont="1" applyFill="1" applyBorder="1" applyAlignment="1">
      <alignment horizontal="center" vertical="center"/>
    </xf>
    <xf numFmtId="0" fontId="57" fillId="5" borderId="0" xfId="0" applyFont="1" applyFill="1" applyAlignment="1">
      <alignment horizontal="center"/>
    </xf>
    <xf numFmtId="0" fontId="56" fillId="5" borderId="0" xfId="0" applyFont="1" applyFill="1" applyAlignment="1">
      <alignment horizontal="center"/>
    </xf>
    <xf numFmtId="0" fontId="40" fillId="5" borderId="0" xfId="0" applyFont="1" applyFill="1" applyBorder="1" applyAlignment="1">
      <alignment horizontal="center" vertical="center"/>
    </xf>
    <xf numFmtId="0" fontId="8" fillId="5" borderId="0" xfId="0" applyFont="1" applyFill="1" applyAlignment="1">
      <alignment horizontal="left" vertical="center" wrapText="1"/>
    </xf>
    <xf numFmtId="0" fontId="8" fillId="5" borderId="0" xfId="0" applyFont="1" applyFill="1" applyAlignment="1">
      <alignment horizontal="left" vertical="top" wrapText="1"/>
    </xf>
    <xf numFmtId="0" fontId="11" fillId="5" borderId="0" xfId="1" applyFont="1" applyFill="1" applyAlignment="1">
      <alignment horizontal="left" vertical="center" wrapText="1"/>
    </xf>
    <xf numFmtId="0" fontId="35" fillId="5" borderId="1" xfId="0" applyFont="1" applyFill="1" applyBorder="1" applyAlignment="1">
      <alignment horizontal="left" vertical="center" wrapText="1"/>
    </xf>
    <xf numFmtId="0" fontId="6" fillId="5" borderId="8" xfId="0" applyFont="1" applyFill="1" applyBorder="1" applyAlignment="1">
      <alignment horizontal="center" vertical="center"/>
    </xf>
    <xf numFmtId="0" fontId="6" fillId="5" borderId="2" xfId="0" applyFont="1" applyFill="1" applyBorder="1" applyAlignment="1">
      <alignment horizontal="center" vertical="center"/>
    </xf>
    <xf numFmtId="0" fontId="6" fillId="5" borderId="7" xfId="0" applyFont="1" applyFill="1" applyBorder="1" applyAlignment="1">
      <alignment horizontal="center" vertical="center"/>
    </xf>
    <xf numFmtId="0" fontId="6" fillId="5" borderId="0" xfId="0" applyFont="1" applyFill="1" applyBorder="1" applyAlignment="1">
      <alignment horizontal="center" vertical="center"/>
    </xf>
    <xf numFmtId="0" fontId="6" fillId="5" borderId="12" xfId="0" applyFont="1" applyFill="1" applyBorder="1" applyAlignment="1">
      <alignment horizontal="center" vertical="center"/>
    </xf>
    <xf numFmtId="0" fontId="6" fillId="5" borderId="13" xfId="0" applyFont="1" applyFill="1" applyBorder="1" applyAlignment="1">
      <alignment horizontal="center" vertical="center"/>
    </xf>
    <xf numFmtId="0" fontId="45" fillId="5" borderId="16" xfId="0" applyFont="1" applyFill="1" applyBorder="1" applyAlignment="1">
      <alignment horizontal="center" vertical="center"/>
    </xf>
    <xf numFmtId="0" fontId="9" fillId="5" borderId="16" xfId="0" applyFont="1" applyFill="1" applyBorder="1" applyAlignment="1">
      <alignment horizontal="center" vertical="center"/>
    </xf>
    <xf numFmtId="0" fontId="8" fillId="5" borderId="16" xfId="0" applyFont="1" applyFill="1" applyBorder="1" applyAlignment="1">
      <alignment horizontal="center" vertical="center" wrapText="1"/>
    </xf>
    <xf numFmtId="0" fontId="45" fillId="5" borderId="1" xfId="0" applyFont="1" applyFill="1" applyBorder="1" applyAlignment="1">
      <alignment horizontal="center" vertical="center"/>
    </xf>
    <xf numFmtId="0" fontId="41" fillId="5" borderId="1" xfId="0" applyFont="1" applyFill="1" applyBorder="1" applyAlignment="1">
      <alignment horizontal="left" vertical="center"/>
    </xf>
    <xf numFmtId="0" fontId="45" fillId="5" borderId="9" xfId="0" applyFont="1" applyFill="1" applyBorder="1" applyAlignment="1">
      <alignment horizontal="center" vertical="center"/>
    </xf>
    <xf numFmtId="0" fontId="45" fillId="5" borderId="10" xfId="0" applyFont="1" applyFill="1" applyBorder="1" applyAlignment="1">
      <alignment horizontal="center" vertical="center"/>
    </xf>
    <xf numFmtId="0" fontId="45" fillId="5" borderId="3" xfId="0" applyFont="1" applyFill="1" applyBorder="1" applyAlignment="1">
      <alignment horizontal="center" vertical="center"/>
    </xf>
    <xf numFmtId="0" fontId="6" fillId="5" borderId="9" xfId="0" applyFont="1" applyFill="1" applyBorder="1" applyAlignment="1">
      <alignment horizontal="center" vertical="center"/>
    </xf>
    <xf numFmtId="0" fontId="6" fillId="5" borderId="10" xfId="0" applyFont="1" applyFill="1" applyBorder="1" applyAlignment="1">
      <alignment horizontal="center" vertical="center"/>
    </xf>
    <xf numFmtId="0" fontId="6" fillId="5" borderId="3" xfId="0" applyFont="1" applyFill="1" applyBorder="1" applyAlignment="1">
      <alignment horizontal="center" vertical="center"/>
    </xf>
    <xf numFmtId="0" fontId="13" fillId="5" borderId="0" xfId="0" applyFont="1" applyFill="1" applyAlignment="1">
      <alignment horizontal="left" vertical="center"/>
    </xf>
    <xf numFmtId="0" fontId="9" fillId="5" borderId="0" xfId="0" applyFont="1" applyFill="1" applyBorder="1" applyAlignment="1">
      <alignment horizontal="left" vertical="center"/>
    </xf>
    <xf numFmtId="0" fontId="11" fillId="5" borderId="0" xfId="1" applyFont="1" applyFill="1" applyAlignment="1">
      <alignment vertical="center"/>
    </xf>
    <xf numFmtId="0" fontId="11" fillId="5" borderId="0" xfId="1" applyFont="1" applyFill="1" applyAlignment="1">
      <alignment horizontal="left" vertical="center"/>
    </xf>
    <xf numFmtId="0" fontId="42" fillId="5" borderId="1" xfId="0" applyFont="1" applyFill="1" applyBorder="1" applyAlignment="1">
      <alignment horizontal="center" vertical="center" wrapText="1"/>
    </xf>
    <xf numFmtId="0" fontId="11" fillId="5" borderId="0" xfId="1" applyFont="1" applyFill="1" applyBorder="1" applyAlignment="1">
      <alignment horizontal="left" vertical="center"/>
    </xf>
    <xf numFmtId="0" fontId="29" fillId="5" borderId="16" xfId="0" applyFont="1" applyFill="1" applyBorder="1" applyAlignment="1">
      <alignment horizontal="center" vertical="center"/>
    </xf>
    <xf numFmtId="0" fontId="8" fillId="5" borderId="1" xfId="0" applyFont="1" applyFill="1" applyBorder="1" applyAlignment="1">
      <alignment horizontal="center" vertical="center"/>
    </xf>
    <xf numFmtId="0" fontId="30" fillId="8" borderId="1" xfId="0" applyFont="1" applyFill="1" applyBorder="1" applyAlignment="1">
      <alignment horizontal="center" vertical="center"/>
    </xf>
    <xf numFmtId="14" fontId="8" fillId="5" borderId="1" xfId="0" applyNumberFormat="1" applyFont="1" applyFill="1" applyBorder="1" applyAlignment="1">
      <alignment horizontal="center" vertical="center"/>
    </xf>
    <xf numFmtId="0" fontId="42" fillId="5" borderId="1" xfId="0" applyFont="1" applyFill="1" applyBorder="1" applyAlignment="1">
      <alignment horizontal="center" vertical="center"/>
    </xf>
    <xf numFmtId="0" fontId="60" fillId="5" borderId="0" xfId="0" applyFont="1" applyFill="1" applyAlignment="1">
      <alignment horizontal="center"/>
    </xf>
    <xf numFmtId="0" fontId="55" fillId="5" borderId="0" xfId="0" applyFont="1" applyFill="1" applyAlignment="1">
      <alignment horizontal="center"/>
    </xf>
    <xf numFmtId="0" fontId="8" fillId="5" borderId="4" xfId="0" applyFont="1" applyFill="1" applyBorder="1" applyAlignment="1">
      <alignment horizontal="center" vertical="center"/>
    </xf>
    <xf numFmtId="0" fontId="8" fillId="5" borderId="9" xfId="0" applyFont="1" applyFill="1" applyBorder="1" applyAlignment="1">
      <alignment horizontal="center" vertical="center"/>
    </xf>
    <xf numFmtId="0" fontId="8" fillId="5" borderId="3" xfId="0" applyFont="1" applyFill="1" applyBorder="1" applyAlignment="1">
      <alignment horizontal="center" vertical="center"/>
    </xf>
    <xf numFmtId="0" fontId="0" fillId="5" borderId="4" xfId="0" applyFill="1" applyBorder="1" applyAlignment="1">
      <alignment horizontal="center" vertical="center"/>
    </xf>
    <xf numFmtId="0" fontId="38" fillId="11" borderId="10" xfId="0" applyFont="1" applyFill="1" applyBorder="1" applyAlignment="1">
      <alignment horizontal="center" vertical="center"/>
    </xf>
    <xf numFmtId="0" fontId="38" fillId="11" borderId="3" xfId="0" applyFont="1" applyFill="1" applyBorder="1" applyAlignment="1">
      <alignment horizontal="center" vertical="center"/>
    </xf>
    <xf numFmtId="0" fontId="56" fillId="5" borderId="0" xfId="0" applyFont="1" applyFill="1" applyBorder="1" applyAlignment="1">
      <alignment horizontal="center"/>
    </xf>
    <xf numFmtId="0" fontId="44" fillId="6" borderId="10" xfId="0" applyFont="1" applyFill="1" applyBorder="1" applyAlignment="1">
      <alignment horizontal="center" vertical="center"/>
    </xf>
    <xf numFmtId="0" fontId="44" fillId="6" borderId="3" xfId="0" applyFont="1" applyFill="1" applyBorder="1" applyAlignment="1">
      <alignment horizontal="center" vertical="center"/>
    </xf>
    <xf numFmtId="0" fontId="32" fillId="8" borderId="9" xfId="0" applyFont="1" applyFill="1" applyBorder="1" applyAlignment="1">
      <alignment horizontal="center" vertical="center"/>
    </xf>
    <xf numFmtId="0" fontId="32" fillId="8" borderId="3" xfId="0" applyFont="1" applyFill="1" applyBorder="1" applyAlignment="1">
      <alignment horizontal="center" vertical="center"/>
    </xf>
    <xf numFmtId="0" fontId="22" fillId="5" borderId="11" xfId="0" applyFont="1" applyFill="1" applyBorder="1" applyAlignment="1">
      <alignment horizontal="center" vertical="center" wrapText="1"/>
    </xf>
    <xf numFmtId="0" fontId="22" fillId="5" borderId="15" xfId="0" applyFont="1" applyFill="1" applyBorder="1" applyAlignment="1">
      <alignment horizontal="center" vertical="center" wrapText="1"/>
    </xf>
    <xf numFmtId="0" fontId="22" fillId="5" borderId="14" xfId="0" applyFont="1" applyFill="1" applyBorder="1" applyAlignment="1">
      <alignment horizontal="center" vertical="center" wrapText="1"/>
    </xf>
    <xf numFmtId="0" fontId="15" fillId="0" borderId="5" xfId="0" applyFont="1" applyBorder="1" applyAlignment="1">
      <alignment horizontal="left" vertical="center" wrapText="1"/>
    </xf>
    <xf numFmtId="0" fontId="15" fillId="0" borderId="6" xfId="0" applyFont="1" applyBorder="1" applyAlignment="1">
      <alignment horizontal="left" vertical="center" wrapText="1"/>
    </xf>
    <xf numFmtId="0" fontId="15" fillId="0" borderId="4" xfId="0" applyFont="1" applyBorder="1" applyAlignment="1">
      <alignment horizontal="left" vertical="center" wrapText="1"/>
    </xf>
    <xf numFmtId="0" fontId="15" fillId="0" borderId="5" xfId="0" applyFont="1" applyBorder="1" applyAlignment="1">
      <alignment vertical="center" wrapText="1"/>
    </xf>
    <xf numFmtId="0" fontId="15" fillId="0" borderId="6" xfId="0" applyFont="1" applyBorder="1" applyAlignment="1">
      <alignment vertical="center" wrapText="1"/>
    </xf>
    <xf numFmtId="0" fontId="15" fillId="0" borderId="4" xfId="0" applyFont="1" applyBorder="1" applyAlignment="1">
      <alignment vertical="center" wrapText="1"/>
    </xf>
    <xf numFmtId="0" fontId="25" fillId="5" borderId="11" xfId="0" applyFont="1" applyFill="1" applyBorder="1" applyAlignment="1">
      <alignment horizontal="center" vertical="center" wrapText="1"/>
    </xf>
    <xf numFmtId="0" fontId="25" fillId="5" borderId="15" xfId="0" applyFont="1" applyFill="1" applyBorder="1" applyAlignment="1">
      <alignment horizontal="center" vertical="center" wrapText="1"/>
    </xf>
    <xf numFmtId="0" fontId="25" fillId="5" borderId="14" xfId="0" applyFont="1" applyFill="1" applyBorder="1" applyAlignment="1">
      <alignment horizontal="center" vertical="center" wrapText="1"/>
    </xf>
    <xf numFmtId="0" fontId="4" fillId="9" borderId="11" xfId="0" quotePrefix="1" applyFont="1" applyFill="1" applyBorder="1" applyAlignment="1" applyProtection="1">
      <alignment horizontal="center" vertical="center"/>
    </xf>
    <xf numFmtId="0" fontId="4" fillId="9" borderId="15" xfId="0" quotePrefix="1" applyFont="1" applyFill="1" applyBorder="1" applyAlignment="1" applyProtection="1">
      <alignment horizontal="center" vertical="center"/>
    </xf>
    <xf numFmtId="0" fontId="4" fillId="9" borderId="14" xfId="0" quotePrefix="1" applyFont="1" applyFill="1" applyBorder="1" applyAlignment="1" applyProtection="1">
      <alignment horizontal="center" vertical="center"/>
    </xf>
    <xf numFmtId="0" fontId="4" fillId="2" borderId="11" xfId="0" quotePrefix="1" applyFont="1" applyFill="1" applyBorder="1" applyAlignment="1">
      <alignment horizontal="center" vertical="center"/>
    </xf>
    <xf numFmtId="0" fontId="4" fillId="2" borderId="15" xfId="0" quotePrefix="1" applyFont="1" applyFill="1" applyBorder="1" applyAlignment="1">
      <alignment horizontal="center" vertical="center"/>
    </xf>
    <xf numFmtId="0" fontId="4" fillId="2" borderId="14" xfId="0" quotePrefix="1" applyFont="1" applyFill="1" applyBorder="1" applyAlignment="1">
      <alignment horizontal="center" vertical="center"/>
    </xf>
    <xf numFmtId="0" fontId="50" fillId="0" borderId="5" xfId="0" applyFont="1" applyBorder="1" applyAlignment="1">
      <alignment horizontal="center" vertical="center"/>
    </xf>
    <xf numFmtId="0" fontId="50" fillId="0" borderId="6" xfId="0" applyFont="1" applyBorder="1" applyAlignment="1">
      <alignment horizontal="center" vertical="center"/>
    </xf>
    <xf numFmtId="0" fontId="50" fillId="0" borderId="4" xfId="0" applyFont="1" applyBorder="1" applyAlignment="1">
      <alignment horizontal="center" vertical="center"/>
    </xf>
    <xf numFmtId="0" fontId="23" fillId="3" borderId="5" xfId="0" applyFont="1" applyFill="1" applyBorder="1" applyAlignment="1">
      <alignment horizontal="center" vertical="center"/>
    </xf>
    <xf numFmtId="0" fontId="23" fillId="3" borderId="6" xfId="0" applyFont="1" applyFill="1" applyBorder="1" applyAlignment="1">
      <alignment horizontal="center" vertical="center"/>
    </xf>
    <xf numFmtId="0" fontId="23" fillId="3" borderId="4" xfId="0" applyFont="1" applyFill="1" applyBorder="1" applyAlignment="1">
      <alignment horizontal="center" vertical="center"/>
    </xf>
    <xf numFmtId="0" fontId="4" fillId="9" borderId="11" xfId="0" quotePrefix="1" applyFont="1" applyFill="1" applyBorder="1" applyAlignment="1">
      <alignment horizontal="center" vertical="center"/>
    </xf>
    <xf numFmtId="0" fontId="4" fillId="9" borderId="15" xfId="0" quotePrefix="1" applyFont="1" applyFill="1" applyBorder="1" applyAlignment="1">
      <alignment horizontal="center" vertical="center"/>
    </xf>
    <xf numFmtId="0" fontId="4" fillId="9" borderId="14" xfId="0" quotePrefix="1" applyFont="1" applyFill="1" applyBorder="1" applyAlignment="1">
      <alignment horizontal="center" vertical="center"/>
    </xf>
    <xf numFmtId="0" fontId="0" fillId="0" borderId="6" xfId="0" applyBorder="1" applyAlignment="1">
      <alignment horizontal="center" vertical="center"/>
    </xf>
    <xf numFmtId="0" fontId="17" fillId="0" borderId="5" xfId="0" applyFont="1" applyBorder="1" applyAlignment="1" applyProtection="1">
      <alignment horizontal="left" vertical="center" wrapText="1"/>
    </xf>
    <xf numFmtId="0" fontId="17" fillId="0" borderId="6" xfId="0" applyFont="1" applyBorder="1" applyAlignment="1" applyProtection="1">
      <alignment horizontal="left" vertical="center" wrapText="1"/>
    </xf>
    <xf numFmtId="0" fontId="17" fillId="0" borderId="4" xfId="0" applyFont="1" applyBorder="1" applyAlignment="1" applyProtection="1">
      <alignment horizontal="left" vertical="center" wrapText="1"/>
    </xf>
    <xf numFmtId="0" fontId="19" fillId="0" borderId="11" xfId="0" applyFont="1" applyBorder="1" applyAlignment="1">
      <alignment horizontal="left" vertical="center" wrapText="1"/>
    </xf>
    <xf numFmtId="0" fontId="19" fillId="0" borderId="15" xfId="0" applyFont="1" applyBorder="1" applyAlignment="1">
      <alignment horizontal="left" vertical="center" wrapText="1"/>
    </xf>
    <xf numFmtId="0" fontId="19" fillId="0" borderId="14" xfId="0" applyFont="1" applyBorder="1" applyAlignment="1">
      <alignment horizontal="left" vertical="center" wrapText="1"/>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4" xfId="0" applyFont="1" applyBorder="1" applyAlignment="1">
      <alignment horizontal="left" vertical="center" wrapText="1"/>
    </xf>
    <xf numFmtId="0" fontId="22" fillId="5" borderId="3" xfId="0" applyFont="1" applyFill="1" applyBorder="1" applyAlignment="1">
      <alignment horizontal="center" vertical="center"/>
    </xf>
    <xf numFmtId="0" fontId="15" fillId="0" borderId="11" xfId="0" applyFont="1" applyBorder="1" applyAlignment="1">
      <alignment horizontal="left" vertical="center" wrapText="1"/>
    </xf>
    <xf numFmtId="0" fontId="15" fillId="0" borderId="15" xfId="0" applyFont="1" applyBorder="1" applyAlignment="1">
      <alignment horizontal="left" vertical="center" wrapText="1"/>
    </xf>
    <xf numFmtId="0" fontId="15" fillId="0" borderId="14" xfId="0" applyFont="1" applyBorder="1" applyAlignment="1">
      <alignment horizontal="left"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4" xfId="0" applyFont="1" applyBorder="1" applyAlignment="1">
      <alignment horizontal="center" vertical="center"/>
    </xf>
    <xf numFmtId="0" fontId="24" fillId="9" borderId="5" xfId="0" applyFont="1" applyFill="1" applyBorder="1" applyAlignment="1">
      <alignment horizontal="center" vertical="center"/>
    </xf>
    <xf numFmtId="0" fontId="24" fillId="9" borderId="6" xfId="0" applyFont="1" applyFill="1" applyBorder="1" applyAlignment="1">
      <alignment horizontal="center" vertical="center"/>
    </xf>
    <xf numFmtId="0" fontId="24" fillId="9" borderId="4" xfId="0" applyFont="1" applyFill="1" applyBorder="1" applyAlignment="1">
      <alignment horizontal="center" vertical="center"/>
    </xf>
    <xf numFmtId="0" fontId="46" fillId="0" borderId="8" xfId="0" quotePrefix="1" applyFont="1" applyBorder="1" applyAlignment="1">
      <alignment horizontal="center" vertical="center"/>
    </xf>
    <xf numFmtId="0" fontId="46" fillId="0" borderId="7" xfId="0" quotePrefix="1" applyFont="1" applyBorder="1" applyAlignment="1">
      <alignment horizontal="center" vertical="center"/>
    </xf>
    <xf numFmtId="0" fontId="46" fillId="0" borderId="12" xfId="0" quotePrefix="1" applyFont="1" applyBorder="1" applyAlignment="1">
      <alignment horizontal="center" vertical="center"/>
    </xf>
    <xf numFmtId="0" fontId="43" fillId="5" borderId="1" xfId="0" applyFont="1" applyFill="1" applyBorder="1" applyAlignment="1">
      <alignment horizontal="center" vertical="center"/>
    </xf>
    <xf numFmtId="9" fontId="38" fillId="5" borderId="1" xfId="2" applyFont="1" applyFill="1" applyBorder="1" applyAlignment="1">
      <alignment horizontal="center" vertical="center"/>
    </xf>
    <xf numFmtId="0" fontId="42" fillId="5" borderId="1" xfId="0" applyFont="1" applyFill="1" applyBorder="1" applyAlignment="1" applyProtection="1">
      <alignment horizontal="center" vertical="center"/>
    </xf>
    <xf numFmtId="9" fontId="29" fillId="5" borderId="5" xfId="2" quotePrefix="1" applyFont="1" applyFill="1" applyBorder="1" applyAlignment="1">
      <alignment horizontal="center" vertical="center"/>
    </xf>
    <xf numFmtId="9" fontId="29" fillId="5" borderId="6" xfId="2" quotePrefix="1" applyFont="1" applyFill="1" applyBorder="1" applyAlignment="1">
      <alignment horizontal="center" vertical="center"/>
    </xf>
    <xf numFmtId="9" fontId="29" fillId="5" borderId="4" xfId="2" quotePrefix="1" applyFont="1" applyFill="1" applyBorder="1" applyAlignment="1">
      <alignment horizontal="center" vertical="center"/>
    </xf>
    <xf numFmtId="0" fontId="29" fillId="5" borderId="1" xfId="0" applyFont="1" applyFill="1" applyBorder="1" applyAlignment="1">
      <alignment horizontal="center" vertical="center"/>
    </xf>
    <xf numFmtId="0" fontId="34" fillId="2" borderId="1" xfId="0" applyFont="1" applyFill="1" applyBorder="1" applyAlignment="1">
      <alignment horizontal="center" vertical="center"/>
    </xf>
    <xf numFmtId="9" fontId="7" fillId="5" borderId="1" xfId="0" applyNumberFormat="1" applyFont="1" applyFill="1" applyBorder="1" applyAlignment="1">
      <alignment horizontal="center" vertical="center"/>
    </xf>
    <xf numFmtId="0" fontId="49" fillId="5" borderId="1" xfId="2" applyNumberFormat="1" applyFont="1" applyFill="1" applyBorder="1" applyAlignment="1">
      <alignment horizontal="center" vertical="center"/>
    </xf>
    <xf numFmtId="9" fontId="29" fillId="5" borderId="5" xfId="0" quotePrefix="1" applyNumberFormat="1" applyFont="1" applyFill="1" applyBorder="1" applyAlignment="1">
      <alignment horizontal="center" vertical="center"/>
    </xf>
    <xf numFmtId="9" fontId="29" fillId="5" borderId="6" xfId="0" quotePrefix="1" applyNumberFormat="1" applyFont="1" applyFill="1" applyBorder="1" applyAlignment="1">
      <alignment horizontal="center" vertical="center"/>
    </xf>
    <xf numFmtId="9" fontId="29" fillId="5" borderId="4" xfId="0" quotePrefix="1" applyNumberFormat="1" applyFont="1" applyFill="1" applyBorder="1" applyAlignment="1">
      <alignment horizontal="center" vertical="center"/>
    </xf>
    <xf numFmtId="0" fontId="67" fillId="5" borderId="1" xfId="0" applyFont="1" applyFill="1" applyBorder="1" applyAlignment="1">
      <alignment horizontal="center" vertical="center"/>
    </xf>
    <xf numFmtId="0" fontId="66" fillId="2" borderId="1" xfId="0" applyFont="1" applyFill="1" applyBorder="1" applyAlignment="1">
      <alignment horizontal="center" vertical="center"/>
    </xf>
    <xf numFmtId="0" fontId="29" fillId="5" borderId="2" xfId="0" applyFont="1" applyFill="1" applyBorder="1" applyAlignment="1">
      <alignment horizontal="center" vertical="center"/>
    </xf>
    <xf numFmtId="0" fontId="29" fillId="5" borderId="0" xfId="0" applyFont="1" applyFill="1" applyBorder="1" applyAlignment="1">
      <alignment horizontal="center" vertical="center"/>
    </xf>
    <xf numFmtId="0" fontId="29" fillId="5" borderId="13" xfId="0" applyFont="1" applyFill="1" applyBorder="1" applyAlignment="1">
      <alignment horizontal="center" vertical="center"/>
    </xf>
    <xf numFmtId="9" fontId="29" fillId="5" borderId="2" xfId="0" quotePrefix="1" applyNumberFormat="1" applyFont="1" applyFill="1" applyBorder="1" applyAlignment="1">
      <alignment horizontal="center" vertical="center"/>
    </xf>
    <xf numFmtId="9" fontId="29" fillId="5" borderId="0" xfId="0" quotePrefix="1" applyNumberFormat="1" applyFont="1" applyFill="1" applyBorder="1" applyAlignment="1">
      <alignment horizontal="center" vertical="center"/>
    </xf>
    <xf numFmtId="9" fontId="29" fillId="5" borderId="13" xfId="0" quotePrefix="1" applyNumberFormat="1" applyFont="1" applyFill="1" applyBorder="1" applyAlignment="1">
      <alignment horizontal="center" vertical="center"/>
    </xf>
    <xf numFmtId="0" fontId="25" fillId="5" borderId="1" xfId="0" applyFont="1" applyFill="1" applyBorder="1" applyAlignment="1">
      <alignment horizontal="center" vertical="center" wrapText="1"/>
    </xf>
    <xf numFmtId="0" fontId="15" fillId="0" borderId="1" xfId="0" applyFont="1" applyBorder="1" applyAlignment="1">
      <alignment horizontal="left" vertical="center" wrapText="1"/>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4" xfId="0" applyFont="1" applyBorder="1" applyAlignment="1">
      <alignment horizontal="left" vertical="center"/>
    </xf>
    <xf numFmtId="0" fontId="22" fillId="5" borderId="2" xfId="0" applyFont="1" applyFill="1" applyBorder="1" applyAlignment="1">
      <alignment horizontal="center" vertical="center" wrapText="1"/>
    </xf>
    <xf numFmtId="0" fontId="22" fillId="5" borderId="0" xfId="0" applyFont="1" applyFill="1" applyBorder="1" applyAlignment="1">
      <alignment horizontal="center" vertical="center" wrapText="1"/>
    </xf>
    <xf numFmtId="0" fontId="25" fillId="5" borderId="2" xfId="0" applyFont="1" applyFill="1" applyBorder="1" applyAlignment="1">
      <alignment horizontal="center" vertical="center" wrapText="1"/>
    </xf>
    <xf numFmtId="0" fontId="25" fillId="5" borderId="0" xfId="0" applyFont="1" applyFill="1" applyBorder="1" applyAlignment="1">
      <alignment horizontal="center" vertical="center" wrapText="1"/>
    </xf>
    <xf numFmtId="0" fontId="22" fillId="5" borderId="1" xfId="0" applyFont="1" applyFill="1" applyBorder="1" applyAlignment="1">
      <alignment horizontal="center" vertical="center" wrapText="1"/>
    </xf>
    <xf numFmtId="0" fontId="19" fillId="0" borderId="1" xfId="0" applyFont="1" applyBorder="1" applyAlignment="1">
      <alignment horizontal="left" vertical="center" wrapText="1"/>
    </xf>
    <xf numFmtId="0" fontId="5" fillId="0" borderId="1" xfId="0" applyFont="1" applyBorder="1" applyAlignment="1">
      <alignment horizontal="left" vertical="center"/>
    </xf>
    <xf numFmtId="0" fontId="19" fillId="0" borderId="3" xfId="0" applyFont="1" applyBorder="1" applyAlignment="1">
      <alignment horizontal="left" vertical="center" wrapText="1"/>
    </xf>
    <xf numFmtId="0" fontId="22" fillId="5" borderId="1" xfId="0" applyFont="1" applyFill="1" applyBorder="1" applyAlignment="1">
      <alignment horizontal="center" vertical="center"/>
    </xf>
    <xf numFmtId="0" fontId="17" fillId="0" borderId="1" xfId="0" applyFont="1" applyBorder="1" applyAlignment="1">
      <alignment horizontal="left" vertical="center" wrapText="1"/>
    </xf>
    <xf numFmtId="0" fontId="17" fillId="0" borderId="1" xfId="0" applyFont="1" applyBorder="1" applyAlignment="1">
      <alignment horizontal="left" vertical="center"/>
    </xf>
    <xf numFmtId="0" fontId="19" fillId="0" borderId="2" xfId="0" applyFont="1" applyBorder="1" applyAlignment="1">
      <alignment horizontal="left" vertical="center" wrapText="1"/>
    </xf>
    <xf numFmtId="0" fontId="19" fillId="0" borderId="0" xfId="0" applyFont="1" applyAlignment="1">
      <alignment horizontal="left" vertical="center" wrapText="1"/>
    </xf>
    <xf numFmtId="0" fontId="15" fillId="0" borderId="3" xfId="0" applyFont="1" applyBorder="1" applyAlignment="1">
      <alignment horizontal="left" vertical="center" wrapText="1"/>
    </xf>
    <xf numFmtId="0" fontId="32" fillId="0" borderId="5" xfId="0" applyFont="1" applyBorder="1" applyAlignment="1">
      <alignment horizontal="center" vertical="center"/>
    </xf>
    <xf numFmtId="0" fontId="32" fillId="0" borderId="6" xfId="0" applyFont="1" applyBorder="1" applyAlignment="1">
      <alignment horizontal="center" vertical="center"/>
    </xf>
    <xf numFmtId="0" fontId="32" fillId="0" borderId="4" xfId="0" applyFont="1" applyBorder="1" applyAlignment="1">
      <alignment horizontal="center" vertical="center"/>
    </xf>
    <xf numFmtId="0" fontId="68" fillId="5" borderId="9" xfId="0" applyFont="1" applyFill="1" applyBorder="1" applyAlignment="1">
      <alignment horizontal="center" vertical="center"/>
    </xf>
    <xf numFmtId="0" fontId="68" fillId="5" borderId="3" xfId="0" applyFont="1" applyFill="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4" xfId="0" applyFont="1" applyBorder="1" applyAlignment="1">
      <alignment horizontal="center" vertical="center"/>
    </xf>
    <xf numFmtId="9" fontId="5" fillId="5" borderId="1" xfId="2" applyFont="1" applyFill="1" applyBorder="1" applyAlignment="1">
      <alignment horizontal="center" vertical="center"/>
    </xf>
    <xf numFmtId="9" fontId="5" fillId="5" borderId="1" xfId="2" applyFont="1" applyFill="1" applyBorder="1" applyAlignment="1">
      <alignment horizontal="center"/>
    </xf>
    <xf numFmtId="9" fontId="5" fillId="5" borderId="9" xfId="2" applyFont="1" applyFill="1" applyBorder="1" applyAlignment="1">
      <alignment horizontal="center" vertical="center"/>
    </xf>
    <xf numFmtId="9" fontId="5" fillId="5" borderId="10" xfId="2" applyFont="1" applyFill="1" applyBorder="1" applyAlignment="1">
      <alignment horizontal="center" vertical="center"/>
    </xf>
    <xf numFmtId="9" fontId="5" fillId="5" borderId="3" xfId="2" applyFont="1" applyFill="1" applyBorder="1" applyAlignment="1">
      <alignment horizontal="center" vertical="center"/>
    </xf>
    <xf numFmtId="0" fontId="21" fillId="5" borderId="9" xfId="0" applyFont="1" applyFill="1" applyBorder="1" applyAlignment="1">
      <alignment horizontal="center" vertical="center" wrapText="1"/>
    </xf>
    <xf numFmtId="0" fontId="21" fillId="5" borderId="10" xfId="0" applyFont="1" applyFill="1" applyBorder="1" applyAlignment="1">
      <alignment horizontal="center" vertical="center" wrapText="1"/>
    </xf>
    <xf numFmtId="0" fontId="21" fillId="5" borderId="3" xfId="0" applyFont="1" applyFill="1" applyBorder="1" applyAlignment="1">
      <alignment horizontal="center" vertical="center" wrapText="1"/>
    </xf>
    <xf numFmtId="0" fontId="21" fillId="5" borderId="1" xfId="0" applyFont="1" applyFill="1" applyBorder="1" applyAlignment="1">
      <alignment horizontal="center" vertical="center" wrapText="1"/>
    </xf>
    <xf numFmtId="0" fontId="51" fillId="5" borderId="8" xfId="0" applyFont="1" applyFill="1" applyBorder="1" applyAlignment="1">
      <alignment horizontal="center" vertical="center" wrapText="1"/>
    </xf>
    <xf numFmtId="0" fontId="51" fillId="5" borderId="2" xfId="0" applyFont="1" applyFill="1" applyBorder="1" applyAlignment="1">
      <alignment horizontal="center" vertical="center" wrapText="1"/>
    </xf>
    <xf numFmtId="0" fontId="51" fillId="5" borderId="11" xfId="0" applyFont="1" applyFill="1" applyBorder="1" applyAlignment="1">
      <alignment horizontal="center" vertical="center" wrapText="1"/>
    </xf>
    <xf numFmtId="0" fontId="51" fillId="5" borderId="7" xfId="0" applyFont="1" applyFill="1" applyBorder="1" applyAlignment="1">
      <alignment horizontal="center" vertical="center" wrapText="1"/>
    </xf>
    <xf numFmtId="0" fontId="51" fillId="5" borderId="0" xfId="0" applyFont="1" applyFill="1" applyBorder="1" applyAlignment="1">
      <alignment horizontal="center" vertical="center" wrapText="1"/>
    </xf>
    <xf numFmtId="0" fontId="51" fillId="5" borderId="15" xfId="0" applyFont="1" applyFill="1" applyBorder="1" applyAlignment="1">
      <alignment horizontal="center" vertical="center" wrapText="1"/>
    </xf>
    <xf numFmtId="0" fontId="51" fillId="5" borderId="12" xfId="0" applyFont="1" applyFill="1" applyBorder="1" applyAlignment="1">
      <alignment horizontal="center" vertical="center" wrapText="1"/>
    </xf>
    <xf numFmtId="0" fontId="51" fillId="5" borderId="13" xfId="0" applyFont="1" applyFill="1" applyBorder="1" applyAlignment="1">
      <alignment horizontal="center" vertical="center" wrapText="1"/>
    </xf>
    <xf numFmtId="0" fontId="51" fillId="5" borderId="14" xfId="0" applyFont="1" applyFill="1" applyBorder="1" applyAlignment="1">
      <alignment horizontal="center" vertical="center" wrapText="1"/>
    </xf>
    <xf numFmtId="0" fontId="51" fillId="5" borderId="9" xfId="0" applyFont="1" applyFill="1" applyBorder="1" applyAlignment="1">
      <alignment horizontal="center" vertical="center" wrapText="1"/>
    </xf>
    <xf numFmtId="0" fontId="51" fillId="5" borderId="10" xfId="0" applyFont="1" applyFill="1" applyBorder="1" applyAlignment="1">
      <alignment horizontal="center" vertical="center" wrapText="1"/>
    </xf>
    <xf numFmtId="0" fontId="51" fillId="5" borderId="3" xfId="0" applyFont="1" applyFill="1" applyBorder="1" applyAlignment="1">
      <alignment horizontal="center" vertical="center" wrapText="1"/>
    </xf>
    <xf numFmtId="20" fontId="54" fillId="5" borderId="4" xfId="0" applyNumberFormat="1" applyFont="1" applyFill="1" applyBorder="1" applyAlignment="1">
      <alignment horizontal="center" vertical="center"/>
    </xf>
    <xf numFmtId="20" fontId="54" fillId="5" borderId="1" xfId="0" applyNumberFormat="1" applyFont="1" applyFill="1" applyBorder="1" applyAlignment="1">
      <alignment horizontal="center" vertical="center"/>
    </xf>
    <xf numFmtId="0" fontId="54" fillId="5" borderId="8" xfId="0" applyFont="1" applyFill="1" applyBorder="1" applyAlignment="1">
      <alignment horizontal="center" vertical="center"/>
    </xf>
    <xf numFmtId="0" fontId="54" fillId="5" borderId="2" xfId="0" applyFont="1" applyFill="1" applyBorder="1" applyAlignment="1">
      <alignment horizontal="center" vertical="center"/>
    </xf>
    <xf numFmtId="0" fontId="54" fillId="5" borderId="7" xfId="0" applyFont="1" applyFill="1" applyBorder="1" applyAlignment="1">
      <alignment horizontal="center" vertical="center"/>
    </xf>
    <xf numFmtId="0" fontId="54" fillId="5" borderId="0" xfId="0" applyFont="1" applyFill="1" applyBorder="1" applyAlignment="1">
      <alignment horizontal="center" vertical="center"/>
    </xf>
    <xf numFmtId="9" fontId="5" fillId="5" borderId="9" xfId="0" applyNumberFormat="1" applyFont="1" applyFill="1" applyBorder="1" applyAlignment="1">
      <alignment horizontal="center" vertical="center"/>
    </xf>
    <xf numFmtId="9" fontId="5" fillId="5" borderId="10" xfId="0" applyNumberFormat="1" applyFont="1" applyFill="1" applyBorder="1" applyAlignment="1">
      <alignment horizontal="center" vertical="center"/>
    </xf>
    <xf numFmtId="9" fontId="5" fillId="5" borderId="3" xfId="0" applyNumberFormat="1" applyFont="1" applyFill="1" applyBorder="1" applyAlignment="1">
      <alignment horizontal="center" vertical="center"/>
    </xf>
    <xf numFmtId="0" fontId="42" fillId="5" borderId="8" xfId="0" applyFont="1" applyFill="1" applyBorder="1" applyAlignment="1">
      <alignment horizontal="center" vertical="center"/>
    </xf>
    <xf numFmtId="0" fontId="42" fillId="5" borderId="2" xfId="0" applyFont="1" applyFill="1" applyBorder="1" applyAlignment="1">
      <alignment horizontal="center" vertical="center"/>
    </xf>
    <xf numFmtId="0" fontId="42" fillId="5" borderId="12" xfId="0" applyFont="1" applyFill="1" applyBorder="1" applyAlignment="1">
      <alignment horizontal="center" vertical="center"/>
    </xf>
    <xf numFmtId="0" fontId="42" fillId="5" borderId="13" xfId="0" applyFont="1" applyFill="1" applyBorder="1" applyAlignment="1">
      <alignment horizontal="center" vertical="center"/>
    </xf>
    <xf numFmtId="20" fontId="54" fillId="5" borderId="8" xfId="0" applyNumberFormat="1" applyFont="1" applyFill="1" applyBorder="1" applyAlignment="1">
      <alignment horizontal="center" vertical="center"/>
    </xf>
    <xf numFmtId="20" fontId="54" fillId="5" borderId="2" xfId="0" applyNumberFormat="1" applyFont="1" applyFill="1" applyBorder="1" applyAlignment="1">
      <alignment horizontal="center" vertical="center"/>
    </xf>
    <xf numFmtId="20" fontId="54" fillId="5" borderId="11" xfId="0" applyNumberFormat="1" applyFont="1" applyFill="1" applyBorder="1" applyAlignment="1">
      <alignment horizontal="center" vertical="center"/>
    </xf>
    <xf numFmtId="20" fontId="54" fillId="5" borderId="12" xfId="0" applyNumberFormat="1" applyFont="1" applyFill="1" applyBorder="1" applyAlignment="1">
      <alignment horizontal="center" vertical="center"/>
    </xf>
    <xf numFmtId="20" fontId="54" fillId="5" borderId="13" xfId="0" applyNumberFormat="1" applyFont="1" applyFill="1" applyBorder="1" applyAlignment="1">
      <alignment horizontal="center" vertical="center"/>
    </xf>
    <xf numFmtId="20" fontId="54" fillId="5" borderId="14" xfId="0" applyNumberFormat="1" applyFont="1" applyFill="1" applyBorder="1" applyAlignment="1">
      <alignment horizontal="center" vertical="center"/>
    </xf>
    <xf numFmtId="0" fontId="51" fillId="5" borderId="8" xfId="0" applyFont="1" applyFill="1" applyBorder="1" applyAlignment="1">
      <alignment horizontal="center" vertical="center"/>
    </xf>
    <xf numFmtId="0" fontId="51" fillId="5" borderId="2" xfId="0" applyFont="1" applyFill="1" applyBorder="1" applyAlignment="1">
      <alignment horizontal="center" vertical="center"/>
    </xf>
    <xf numFmtId="0" fontId="51" fillId="5" borderId="11" xfId="0" applyFont="1" applyFill="1" applyBorder="1" applyAlignment="1">
      <alignment horizontal="center" vertical="center"/>
    </xf>
    <xf numFmtId="0" fontId="51" fillId="5" borderId="7" xfId="0" applyFont="1" applyFill="1" applyBorder="1" applyAlignment="1">
      <alignment horizontal="center" vertical="center"/>
    </xf>
    <xf numFmtId="0" fontId="51" fillId="5" borderId="0" xfId="0" applyFont="1" applyFill="1" applyBorder="1" applyAlignment="1">
      <alignment horizontal="center" vertical="center"/>
    </xf>
    <xf numFmtId="0" fontId="51" fillId="5" borderId="15" xfId="0" applyFont="1" applyFill="1" applyBorder="1" applyAlignment="1">
      <alignment horizontal="center" vertical="center"/>
    </xf>
    <xf numFmtId="0" fontId="51" fillId="5" borderId="12" xfId="0" applyFont="1" applyFill="1" applyBorder="1" applyAlignment="1">
      <alignment horizontal="center" vertical="center"/>
    </xf>
    <xf numFmtId="0" fontId="51" fillId="5" borderId="13" xfId="0" applyFont="1" applyFill="1" applyBorder="1" applyAlignment="1">
      <alignment horizontal="center" vertical="center"/>
    </xf>
    <xf numFmtId="0" fontId="51" fillId="5" borderId="14" xfId="0" applyFont="1" applyFill="1" applyBorder="1" applyAlignment="1">
      <alignment horizontal="center" vertical="center"/>
    </xf>
  </cellXfs>
  <cellStyles count="3">
    <cellStyle name="Lien hypertexte" xfId="1" builtinId="8"/>
    <cellStyle name="Normal" xfId="0" builtinId="0"/>
    <cellStyle name="Pourcentage" xfId="2" builtinId="5"/>
  </cellStyles>
  <dxfs count="0"/>
  <tableStyles count="0" defaultTableStyle="TableStyleMedium2" defaultPivotStyle="PivotStyleLight16"/>
  <colors>
    <mruColors>
      <color rgb="FFFF0066"/>
      <color rgb="FFB020A2"/>
      <color rgb="FFB21EA0"/>
      <color rgb="FF705D7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x:chartSpace xmlns:a="http://schemas.openxmlformats.org/drawingml/2006/main" xmlns:r="http://schemas.openxmlformats.org/officeDocument/2006/relationships" xmlns:cx="http://schemas.microsoft.com/office/drawing/2014/chartex">
  <cx:chartData>
    <cx:data id="0">
      <cx:strDim type="cat">
        <cx:f>_xlchart.0</cx:f>
      </cx:strDim>
      <cx:numDim type="val">
        <cx:f>_xlchart.2</cx:f>
      </cx:numDim>
    </cx:data>
    <cx:data id="1">
      <cx:strDim type="cat">
        <cx:f>_xlchart.0</cx:f>
      </cx:strDim>
      <cx:numDim type="val">
        <cx:f>_xlchart.4</cx:f>
      </cx:numDim>
    </cx:data>
  </cx:chartData>
  <cx:chart>
    <cx:plotArea>
      <cx:plotAreaRegion>
        <cx:series layoutId="boxWhisker" uniqueId="{7E2990AA-70C9-45B6-9890-3FFF93FE8916}">
          <cx:tx>
            <cx:txData>
              <cx:f>_xlchart.1</cx:f>
              <cx:v/>
            </cx:txData>
          </cx:tx>
          <cx:dataLabels pos="t">
            <cx:visibility seriesName="0" categoryName="0" value="1"/>
            <cx:separator>, </cx:separator>
          </cx:dataLabels>
          <cx:dataId val="0"/>
          <cx:layoutPr>
            <cx:visibility meanLine="1" meanMarker="1" nonoutliers="0" outliers="1"/>
            <cx:statistics quartileMethod="exclusive"/>
          </cx:layoutPr>
        </cx:series>
        <cx:series layoutId="boxWhisker" uniqueId="{DA4B0097-3778-4D55-825F-25855FBE3991}">
          <cx:tx>
            <cx:txData>
              <cx:f>_xlchart.3</cx:f>
              <cx:v>POIDS</cx:v>
            </cx:txData>
          </cx:tx>
          <cx:dataLabels pos="t">
            <cx:txPr>
              <a:bodyPr spcFirstLastPara="1" vertOverflow="ellipsis" wrap="square" lIns="0" tIns="0" rIns="0" bIns="0" anchor="ctr" anchorCtr="1"/>
              <a:lstStyle/>
              <a:p>
                <a:pPr>
                  <a:defRPr lang="fr-FR" sz="1000" b="0" i="0" u="none" strike="noStrike" baseline="0">
                    <a:solidFill>
                      <a:sysClr val="windowText" lastClr="000000">
                        <a:lumMod val="65000"/>
                        <a:lumOff val="35000"/>
                      </a:sysClr>
                    </a:solidFill>
                    <a:latin typeface="Britannic Bold" panose="020B0903060703020204" pitchFamily="34" charset="0"/>
                    <a:ea typeface="Britannic Bold" panose="020B0903060703020204" pitchFamily="34" charset="0"/>
                    <a:cs typeface="Britannic Bold" panose="020B0903060703020204" pitchFamily="34" charset="0"/>
                  </a:defRPr>
                </a:pPr>
                <a:endParaRPr lang="en-US" sz="1000">
                  <a:latin typeface="Britannic Bold" panose="020B0903060703020204" pitchFamily="34" charset="0"/>
                </a:endParaRPr>
              </a:p>
            </cx:txPr>
            <cx:visibility seriesName="0" categoryName="0" value="1"/>
            <cx:separator>, </cx:separator>
            <cx:dataLabel idx="234" pos="t">
              <cx:txPr>
                <a:bodyPr spcFirstLastPara="1" vertOverflow="ellipsis" wrap="square" lIns="0" tIns="0" rIns="0" bIns="0" anchor="ctr" anchorCtr="1"/>
                <a:lstStyle/>
                <a:p>
                  <a:pPr>
                    <a:defRPr/>
                  </a:pPr>
                  <a:endParaRPr lang="en-US" sz="1000">
                    <a:latin typeface="Britannic Bold" panose="020B0903060703020204" pitchFamily="34" charset="0"/>
                  </a:endParaRPr>
                </a:p>
              </cx:txPr>
              <cx:visibility seriesName="0" categoryName="0" value="0"/>
              <cx:separator>, </cx:separator>
            </cx:dataLabel>
            <cx:dataLabelHidden idx="233"/>
          </cx:dataLabels>
          <cx:dataId val="1"/>
          <cx:layoutPr>
            <cx:visibility meanLine="1" meanMarker="1" nonoutliers="0" outliers="1"/>
            <cx:statistics quartileMethod="exclusive"/>
          </cx:layoutPr>
        </cx:series>
      </cx:plotAreaRegion>
      <cx:axis id="0">
        <cx:catScaling gapWidth="1"/>
        <cx:tickLabels/>
      </cx:axis>
      <cx:axis id="1">
        <cx:valScaling/>
        <cx:majorGridlines>
          <cx:spPr>
            <a:ln>
              <a:solidFill>
                <a:schemeClr val="accent1"/>
              </a:solidFill>
            </a:ln>
          </cx:spPr>
        </cx:majorGridlines>
        <cx:tickLabels/>
      </cx:axis>
    </cx:plotArea>
  </cx:chart>
  <cx:clrMapOvr bg1="lt1" tx1="dk1" bg2="lt2" tx2="dk2" accent1="accent1" accent2="accent2" accent3="accent3" accent4="accent4" accent5="accent5" accent6="accent6" hlink="hlink" folHlink="folHlink"/>
</cx: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50" normalizeH="0" baseline="0">
                <a:solidFill>
                  <a:schemeClr val="dk1"/>
                </a:solidFill>
                <a:latin typeface="+mn-lt"/>
                <a:ea typeface="+mn-ea"/>
                <a:cs typeface="+mn-cs"/>
              </a:defRPr>
            </a:pPr>
            <a:r>
              <a:rPr lang="en-US" sz="1400"/>
              <a:t>Objectif 9</a:t>
            </a:r>
          </a:p>
        </c:rich>
      </c:tx>
      <c:overlay val="0"/>
      <c:spPr>
        <a:noFill/>
        <a:ln>
          <a:noFill/>
        </a:ln>
        <a:effectLst/>
      </c:spPr>
      <c:txPr>
        <a:bodyPr rot="0" spcFirstLastPara="1" vertOverflow="ellipsis" vert="horz" wrap="square" anchor="ctr" anchorCtr="1"/>
        <a:lstStyle/>
        <a:p>
          <a:pPr>
            <a:defRPr sz="1400" b="0" i="0" u="none" strike="noStrike" kern="1200" cap="none" spc="50" normalizeH="0" baseline="0">
              <a:solidFill>
                <a:schemeClr val="dk1"/>
              </a:solidFill>
              <a:latin typeface="+mn-lt"/>
              <a:ea typeface="+mn-ea"/>
              <a:cs typeface="+mn-cs"/>
            </a:defRPr>
          </a:pPr>
          <a:endParaRPr lang="fr-FR"/>
        </a:p>
      </c:txPr>
    </c:title>
    <c:autoTitleDeleted val="0"/>
    <c:plotArea>
      <c:layout/>
      <c:barChart>
        <c:barDir val="col"/>
        <c:grouping val="clustered"/>
        <c:varyColors val="0"/>
        <c:ser>
          <c:idx val="0"/>
          <c:order val="0"/>
          <c:spPr>
            <a:solidFill>
              <a:schemeClr val="accent2">
                <a:alpha val="70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Evaluation!$D$58:$E$61</c:f>
              <c:strCache>
                <c:ptCount val="4"/>
                <c:pt idx="0">
                  <c:v>REG 9.1</c:v>
                </c:pt>
                <c:pt idx="1">
                  <c:v>REG 9.2</c:v>
                </c:pt>
                <c:pt idx="2">
                  <c:v>REG 9.3</c:v>
                </c:pt>
                <c:pt idx="3">
                  <c:v>REG 9.4</c:v>
                </c:pt>
              </c:strCache>
            </c:strRef>
          </c:cat>
          <c:val>
            <c:numRef>
              <c:f>Evaluation!$F$58:$F$61</c:f>
              <c:numCache>
                <c:formatCode>General</c:formatCode>
                <c:ptCount val="4"/>
              </c:numCache>
            </c:numRef>
          </c:val>
          <c:extLst>
            <c:ext xmlns:c16="http://schemas.microsoft.com/office/drawing/2014/chart" uri="{C3380CC4-5D6E-409C-BE32-E72D297353CC}">
              <c16:uniqueId val="{00000000-C8DD-4FB1-80F8-86947680B318}"/>
            </c:ext>
          </c:extLst>
        </c:ser>
        <c:ser>
          <c:idx val="1"/>
          <c:order val="1"/>
          <c:spPr>
            <a:solidFill>
              <a:schemeClr val="accent4">
                <a:alpha val="70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Evaluation!$D$58:$E$61</c:f>
              <c:strCache>
                <c:ptCount val="4"/>
                <c:pt idx="0">
                  <c:v>REG 9.1</c:v>
                </c:pt>
                <c:pt idx="1">
                  <c:v>REG 9.2</c:v>
                </c:pt>
                <c:pt idx="2">
                  <c:v>REG 9.3</c:v>
                </c:pt>
                <c:pt idx="3">
                  <c:v>REG 9.4</c:v>
                </c:pt>
              </c:strCache>
            </c:strRef>
          </c:cat>
          <c:val>
            <c:numRef>
              <c:f>Evaluation!$G$58:$G$61</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C8DD-4FB1-80F8-86947680B318}"/>
            </c:ext>
          </c:extLst>
        </c:ser>
        <c:ser>
          <c:idx val="2"/>
          <c:order val="2"/>
          <c:spPr>
            <a:solidFill>
              <a:schemeClr val="accent6">
                <a:alpha val="70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Evaluation!$D$58:$E$61</c:f>
              <c:strCache>
                <c:ptCount val="4"/>
                <c:pt idx="0">
                  <c:v>REG 9.1</c:v>
                </c:pt>
                <c:pt idx="1">
                  <c:v>REG 9.2</c:v>
                </c:pt>
                <c:pt idx="2">
                  <c:v>REG 9.3</c:v>
                </c:pt>
                <c:pt idx="3">
                  <c:v>REG 9.4</c:v>
                </c:pt>
              </c:strCache>
            </c:strRef>
          </c:cat>
          <c:val>
            <c:numRef>
              <c:f>Evaluation!$H$58:$H$61</c:f>
              <c:numCache>
                <c:formatCode>General</c:formatCode>
                <c:ptCount val="4"/>
                <c:pt idx="0">
                  <c:v>5</c:v>
                </c:pt>
                <c:pt idx="1">
                  <c:v>5</c:v>
                </c:pt>
                <c:pt idx="2">
                  <c:v>5</c:v>
                </c:pt>
                <c:pt idx="3">
                  <c:v>5</c:v>
                </c:pt>
              </c:numCache>
            </c:numRef>
          </c:val>
          <c:extLst>
            <c:ext xmlns:c16="http://schemas.microsoft.com/office/drawing/2014/chart" uri="{C3380CC4-5D6E-409C-BE32-E72D297353CC}">
              <c16:uniqueId val="{00000002-C8DD-4FB1-80F8-86947680B318}"/>
            </c:ext>
          </c:extLst>
        </c:ser>
        <c:dLbls>
          <c:dLblPos val="inEnd"/>
          <c:showLegendKey val="0"/>
          <c:showVal val="1"/>
          <c:showCatName val="0"/>
          <c:showSerName val="0"/>
          <c:showPercent val="0"/>
          <c:showBubbleSize val="0"/>
        </c:dLbls>
        <c:gapWidth val="80"/>
        <c:overlap val="25"/>
        <c:axId val="716749439"/>
        <c:axId val="716755263"/>
      </c:barChart>
      <c:catAx>
        <c:axId val="716749439"/>
        <c:scaling>
          <c:orientation val="minMax"/>
        </c:scaling>
        <c:delete val="0"/>
        <c:axPos val="b"/>
        <c:numFmt formatCode="General" sourceLinked="1"/>
        <c:majorTickMark val="none"/>
        <c:minorTickMark val="none"/>
        <c:tickLblPos val="nextTo"/>
        <c:spPr>
          <a:noFill/>
          <a:ln w="1587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cap="none" spc="20" normalizeH="0" baseline="0">
                <a:solidFill>
                  <a:schemeClr val="dk1"/>
                </a:solidFill>
                <a:latin typeface="+mn-lt"/>
                <a:ea typeface="+mn-ea"/>
                <a:cs typeface="+mn-cs"/>
              </a:defRPr>
            </a:pPr>
            <a:endParaRPr lang="fr-FR"/>
          </a:p>
        </c:txPr>
        <c:crossAx val="716755263"/>
        <c:crosses val="autoZero"/>
        <c:auto val="1"/>
        <c:lblAlgn val="ctr"/>
        <c:lblOffset val="100"/>
        <c:noMultiLvlLbl val="0"/>
      </c:catAx>
      <c:valAx>
        <c:axId val="716755263"/>
        <c:scaling>
          <c:orientation val="minMax"/>
        </c:scaling>
        <c:delete val="0"/>
        <c:axPos val="l"/>
        <c:majorGridlines>
          <c:spPr>
            <a:ln w="9525" cap="flat" cmpd="sng" algn="ctr">
              <a:solidFill>
                <a:schemeClr val="tx1">
                  <a:lumMod val="5000"/>
                  <a:lumOff val="9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dk1"/>
                </a:solidFill>
                <a:latin typeface="+mn-lt"/>
                <a:ea typeface="+mn-ea"/>
                <a:cs typeface="+mn-cs"/>
              </a:defRPr>
            </a:pPr>
            <a:endParaRPr lang="fr-FR"/>
          </a:p>
        </c:txPr>
        <c:crossAx val="716749439"/>
        <c:crosses val="autoZero"/>
        <c:crossBetween val="between"/>
      </c:valAx>
      <c:spPr>
        <a:noFill/>
        <a:ln>
          <a:noFill/>
        </a:ln>
        <a:effectLst/>
      </c:spPr>
    </c:plotArea>
    <c:plotVisOnly val="1"/>
    <c:dispBlanksAs val="gap"/>
    <c:showDLblsOverMax val="0"/>
  </c:chart>
  <c:spPr>
    <a:solidFill>
      <a:schemeClr val="lt1"/>
    </a:solidFill>
    <a:ln w="12700" cap="flat" cmpd="sng" algn="ctr">
      <a:solidFill>
        <a:schemeClr val="accent1"/>
      </a:solidFill>
      <a:prstDash val="solid"/>
      <a:miter lim="800000"/>
    </a:ln>
    <a:effectLst/>
  </c:spPr>
  <c:txPr>
    <a:bodyPr/>
    <a:lstStyle/>
    <a:p>
      <a:pPr>
        <a:defRPr>
          <a:solidFill>
            <a:schemeClr val="dk1"/>
          </a:solidFill>
          <a:latin typeface="+mn-lt"/>
          <a:ea typeface="+mn-ea"/>
          <a:cs typeface="+mn-cs"/>
        </a:defRPr>
      </a:pPr>
      <a:endParaRPr lang="fr-F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50" normalizeH="0" baseline="0">
                <a:solidFill>
                  <a:schemeClr val="dk1"/>
                </a:solidFill>
                <a:latin typeface="+mn-lt"/>
                <a:ea typeface="+mn-ea"/>
                <a:cs typeface="+mn-cs"/>
              </a:defRPr>
            </a:pPr>
            <a:r>
              <a:rPr lang="en-US" sz="1400"/>
              <a:t>Objectif 10</a:t>
            </a:r>
          </a:p>
        </c:rich>
      </c:tx>
      <c:overlay val="0"/>
      <c:spPr>
        <a:noFill/>
        <a:ln>
          <a:noFill/>
        </a:ln>
        <a:effectLst/>
      </c:spPr>
      <c:txPr>
        <a:bodyPr rot="0" spcFirstLastPara="1" vertOverflow="ellipsis" vert="horz" wrap="square" anchor="ctr" anchorCtr="1"/>
        <a:lstStyle/>
        <a:p>
          <a:pPr>
            <a:defRPr sz="1400" b="0" i="0" u="none" strike="noStrike" kern="1200" cap="none" spc="50" normalizeH="0" baseline="0">
              <a:solidFill>
                <a:schemeClr val="dk1"/>
              </a:solidFill>
              <a:latin typeface="+mn-lt"/>
              <a:ea typeface="+mn-ea"/>
              <a:cs typeface="+mn-cs"/>
            </a:defRPr>
          </a:pPr>
          <a:endParaRPr lang="fr-FR"/>
        </a:p>
      </c:txPr>
    </c:title>
    <c:autoTitleDeleted val="0"/>
    <c:plotArea>
      <c:layout/>
      <c:barChart>
        <c:barDir val="col"/>
        <c:grouping val="clustered"/>
        <c:varyColors val="0"/>
        <c:ser>
          <c:idx val="1"/>
          <c:order val="1"/>
          <c:spPr>
            <a:solidFill>
              <a:schemeClr val="accent4">
                <a:alpha val="70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Evaluation!$D$62:$E$64</c:f>
              <c:strCache>
                <c:ptCount val="3"/>
                <c:pt idx="0">
                  <c:v>REG 10.1</c:v>
                </c:pt>
                <c:pt idx="1">
                  <c:v>REG 10.2</c:v>
                </c:pt>
                <c:pt idx="2">
                  <c:v>REG 10.3</c:v>
                </c:pt>
              </c:strCache>
            </c:strRef>
          </c:cat>
          <c:val>
            <c:numRef>
              <c:f>Evaluation!$G$62:$G$64</c:f>
              <c:numCache>
                <c:formatCode>General</c:formatCode>
                <c:ptCount val="3"/>
                <c:pt idx="0">
                  <c:v>0</c:v>
                </c:pt>
                <c:pt idx="1">
                  <c:v>0</c:v>
                </c:pt>
                <c:pt idx="2">
                  <c:v>0</c:v>
                </c:pt>
              </c:numCache>
            </c:numRef>
          </c:val>
          <c:extLst>
            <c:ext xmlns:c16="http://schemas.microsoft.com/office/drawing/2014/chart" uri="{C3380CC4-5D6E-409C-BE32-E72D297353CC}">
              <c16:uniqueId val="{00000000-8502-421F-87C0-B995B89FB139}"/>
            </c:ext>
          </c:extLst>
        </c:ser>
        <c:ser>
          <c:idx val="2"/>
          <c:order val="2"/>
          <c:spPr>
            <a:solidFill>
              <a:schemeClr val="accent6">
                <a:alpha val="70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Evaluation!$D$62:$E$64</c:f>
              <c:strCache>
                <c:ptCount val="3"/>
                <c:pt idx="0">
                  <c:v>REG 10.1</c:v>
                </c:pt>
                <c:pt idx="1">
                  <c:v>REG 10.2</c:v>
                </c:pt>
                <c:pt idx="2">
                  <c:v>REG 10.3</c:v>
                </c:pt>
              </c:strCache>
            </c:strRef>
          </c:cat>
          <c:val>
            <c:numRef>
              <c:f>Evaluation!$H$62:$H$64</c:f>
              <c:numCache>
                <c:formatCode>General</c:formatCode>
                <c:ptCount val="3"/>
                <c:pt idx="0">
                  <c:v>5</c:v>
                </c:pt>
                <c:pt idx="1">
                  <c:v>5</c:v>
                </c:pt>
                <c:pt idx="2">
                  <c:v>5</c:v>
                </c:pt>
              </c:numCache>
            </c:numRef>
          </c:val>
          <c:extLst>
            <c:ext xmlns:c16="http://schemas.microsoft.com/office/drawing/2014/chart" uri="{C3380CC4-5D6E-409C-BE32-E72D297353CC}">
              <c16:uniqueId val="{00000001-8502-421F-87C0-B995B89FB139}"/>
            </c:ext>
          </c:extLst>
        </c:ser>
        <c:dLbls>
          <c:dLblPos val="inEnd"/>
          <c:showLegendKey val="0"/>
          <c:showVal val="1"/>
          <c:showCatName val="0"/>
          <c:showSerName val="0"/>
          <c:showPercent val="0"/>
          <c:showBubbleSize val="0"/>
        </c:dLbls>
        <c:gapWidth val="80"/>
        <c:overlap val="25"/>
        <c:axId val="717938063"/>
        <c:axId val="717919759"/>
        <c:extLst>
          <c:ext xmlns:c15="http://schemas.microsoft.com/office/drawing/2012/chart" uri="{02D57815-91ED-43cb-92C2-25804820EDAC}">
            <c15:filteredBarSeries>
              <c15:ser>
                <c:idx val="0"/>
                <c:order val="0"/>
                <c:spPr>
                  <a:solidFill>
                    <a:schemeClr val="accent2">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fr-FR"/>
                    </a:p>
                  </c:txPr>
                  <c:dLblPos val="inEnd"/>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ormulaRef>
                          <c15:sqref>Evaluation!$D$62:$E$64</c15:sqref>
                        </c15:formulaRef>
                      </c:ext>
                    </c:extLst>
                    <c:strCache>
                      <c:ptCount val="3"/>
                      <c:pt idx="0">
                        <c:v>REG 10.1</c:v>
                      </c:pt>
                      <c:pt idx="1">
                        <c:v>REG 10.2</c:v>
                      </c:pt>
                      <c:pt idx="2">
                        <c:v>REG 10.3</c:v>
                      </c:pt>
                    </c:strCache>
                  </c:strRef>
                </c:cat>
                <c:val>
                  <c:numRef>
                    <c:extLst>
                      <c:ext uri="{02D57815-91ED-43cb-92C2-25804820EDAC}">
                        <c15:formulaRef>
                          <c15:sqref>Evaluation!$F$62:$F$64</c15:sqref>
                        </c15:formulaRef>
                      </c:ext>
                    </c:extLst>
                    <c:numCache>
                      <c:formatCode>General</c:formatCode>
                      <c:ptCount val="3"/>
                    </c:numCache>
                  </c:numRef>
                </c:val>
                <c:extLst>
                  <c:ext xmlns:c16="http://schemas.microsoft.com/office/drawing/2014/chart" uri="{C3380CC4-5D6E-409C-BE32-E72D297353CC}">
                    <c16:uniqueId val="{00000002-8502-421F-87C0-B995B89FB139}"/>
                  </c:ext>
                </c:extLst>
              </c15:ser>
            </c15:filteredBarSeries>
          </c:ext>
        </c:extLst>
      </c:barChart>
      <c:catAx>
        <c:axId val="717938063"/>
        <c:scaling>
          <c:orientation val="minMax"/>
        </c:scaling>
        <c:delete val="0"/>
        <c:axPos val="b"/>
        <c:numFmt formatCode="General" sourceLinked="1"/>
        <c:majorTickMark val="none"/>
        <c:minorTickMark val="none"/>
        <c:tickLblPos val="nextTo"/>
        <c:spPr>
          <a:noFill/>
          <a:ln w="1587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cap="none" spc="20" normalizeH="0" baseline="0">
                <a:solidFill>
                  <a:schemeClr val="dk1"/>
                </a:solidFill>
                <a:latin typeface="+mn-lt"/>
                <a:ea typeface="+mn-ea"/>
                <a:cs typeface="+mn-cs"/>
              </a:defRPr>
            </a:pPr>
            <a:endParaRPr lang="fr-FR"/>
          </a:p>
        </c:txPr>
        <c:crossAx val="717919759"/>
        <c:crosses val="autoZero"/>
        <c:auto val="1"/>
        <c:lblAlgn val="ctr"/>
        <c:lblOffset val="100"/>
        <c:noMultiLvlLbl val="0"/>
      </c:catAx>
      <c:valAx>
        <c:axId val="717919759"/>
        <c:scaling>
          <c:orientation val="minMax"/>
        </c:scaling>
        <c:delete val="0"/>
        <c:axPos val="l"/>
        <c:majorGridlines>
          <c:spPr>
            <a:ln w="9525" cap="flat" cmpd="sng" algn="ctr">
              <a:solidFill>
                <a:schemeClr val="tx1">
                  <a:lumMod val="5000"/>
                  <a:lumOff val="9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dk1"/>
                </a:solidFill>
                <a:latin typeface="+mn-lt"/>
                <a:ea typeface="+mn-ea"/>
                <a:cs typeface="+mn-cs"/>
              </a:defRPr>
            </a:pPr>
            <a:endParaRPr lang="fr-FR"/>
          </a:p>
        </c:txPr>
        <c:crossAx val="717938063"/>
        <c:crosses val="autoZero"/>
        <c:crossBetween val="between"/>
      </c:valAx>
      <c:spPr>
        <a:noFill/>
        <a:ln>
          <a:noFill/>
        </a:ln>
        <a:effectLst/>
      </c:spPr>
    </c:plotArea>
    <c:plotVisOnly val="1"/>
    <c:dispBlanksAs val="gap"/>
    <c:showDLblsOverMax val="0"/>
  </c:chart>
  <c:spPr>
    <a:solidFill>
      <a:schemeClr val="lt1"/>
    </a:solidFill>
    <a:ln w="12700" cap="flat" cmpd="sng" algn="ctr">
      <a:solidFill>
        <a:schemeClr val="accent1"/>
      </a:solidFill>
      <a:prstDash val="solid"/>
      <a:miter lim="800000"/>
    </a:ln>
    <a:effectLst/>
  </c:spPr>
  <c:txPr>
    <a:bodyPr/>
    <a:lstStyle/>
    <a:p>
      <a:pPr>
        <a:defRPr>
          <a:solidFill>
            <a:schemeClr val="dk1"/>
          </a:solidFill>
          <a:latin typeface="+mn-lt"/>
          <a:ea typeface="+mn-ea"/>
          <a:cs typeface="+mn-cs"/>
        </a:defRPr>
      </a:pPr>
      <a:endParaRPr lang="fr-FR"/>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Objectif 11</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fr-FR"/>
        </a:p>
      </c:txPr>
    </c:title>
    <c:autoTitleDeleted val="0"/>
    <c:plotArea>
      <c:layout>
        <c:manualLayout>
          <c:layoutTarget val="inner"/>
          <c:xMode val="edge"/>
          <c:yMode val="edge"/>
          <c:x val="0.30934572308896169"/>
          <c:y val="0.20512321376494605"/>
          <c:w val="0.37633980535041817"/>
          <c:h val="0.70128135024788563"/>
        </c:manualLayout>
      </c:layout>
      <c:radarChart>
        <c:radarStyle val="marker"/>
        <c:varyColors val="0"/>
        <c:ser>
          <c:idx val="0"/>
          <c:order val="0"/>
          <c:spPr>
            <a:ln w="31750" cap="rnd">
              <a:solidFill>
                <a:schemeClr val="accent2"/>
              </a:solidFill>
              <a:round/>
            </a:ln>
            <a:effectLst/>
          </c:spPr>
          <c:marker>
            <c:symbol val="none"/>
          </c:marker>
          <c:cat>
            <c:strRef>
              <c:f>Evaluation!$D$65:$E$68</c:f>
              <c:strCache>
                <c:ptCount val="4"/>
                <c:pt idx="0">
                  <c:v>REG 11.1</c:v>
                </c:pt>
                <c:pt idx="1">
                  <c:v>REG 11.2</c:v>
                </c:pt>
                <c:pt idx="2">
                  <c:v>REG 11.3</c:v>
                </c:pt>
                <c:pt idx="3">
                  <c:v>REG 11.4</c:v>
                </c:pt>
              </c:strCache>
            </c:strRef>
          </c:cat>
          <c:val>
            <c:numRef>
              <c:f>Evaluation!$F$65:$F$68</c:f>
              <c:numCache>
                <c:formatCode>General</c:formatCode>
                <c:ptCount val="4"/>
              </c:numCache>
            </c:numRef>
          </c:val>
          <c:extLst>
            <c:ext xmlns:c16="http://schemas.microsoft.com/office/drawing/2014/chart" uri="{C3380CC4-5D6E-409C-BE32-E72D297353CC}">
              <c16:uniqueId val="{00000000-D7D2-411E-8469-C8DC479D4023}"/>
            </c:ext>
          </c:extLst>
        </c:ser>
        <c:ser>
          <c:idx val="1"/>
          <c:order val="1"/>
          <c:spPr>
            <a:ln w="31750" cap="rnd">
              <a:solidFill>
                <a:schemeClr val="accent4"/>
              </a:solidFill>
              <a:round/>
            </a:ln>
            <a:effectLst/>
          </c:spPr>
          <c:marker>
            <c:symbol val="none"/>
          </c:marker>
          <c:cat>
            <c:strRef>
              <c:f>Evaluation!$D$65:$E$68</c:f>
              <c:strCache>
                <c:ptCount val="4"/>
                <c:pt idx="0">
                  <c:v>REG 11.1</c:v>
                </c:pt>
                <c:pt idx="1">
                  <c:v>REG 11.2</c:v>
                </c:pt>
                <c:pt idx="2">
                  <c:v>REG 11.3</c:v>
                </c:pt>
                <c:pt idx="3">
                  <c:v>REG 11.4</c:v>
                </c:pt>
              </c:strCache>
            </c:strRef>
          </c:cat>
          <c:val>
            <c:numRef>
              <c:f>Evaluation!$G$65:$G$68</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D7D2-411E-8469-C8DC479D4023}"/>
            </c:ext>
          </c:extLst>
        </c:ser>
        <c:ser>
          <c:idx val="2"/>
          <c:order val="2"/>
          <c:spPr>
            <a:ln w="31750" cap="rnd">
              <a:solidFill>
                <a:schemeClr val="accent6"/>
              </a:solidFill>
              <a:round/>
            </a:ln>
            <a:effectLst/>
          </c:spPr>
          <c:marker>
            <c:symbol val="none"/>
          </c:marker>
          <c:cat>
            <c:strRef>
              <c:f>Evaluation!$D$65:$E$68</c:f>
              <c:strCache>
                <c:ptCount val="4"/>
                <c:pt idx="0">
                  <c:v>REG 11.1</c:v>
                </c:pt>
                <c:pt idx="1">
                  <c:v>REG 11.2</c:v>
                </c:pt>
                <c:pt idx="2">
                  <c:v>REG 11.3</c:v>
                </c:pt>
                <c:pt idx="3">
                  <c:v>REG 11.4</c:v>
                </c:pt>
              </c:strCache>
            </c:strRef>
          </c:cat>
          <c:val>
            <c:numRef>
              <c:f>Evaluation!$H$65:$H$68</c:f>
              <c:numCache>
                <c:formatCode>General</c:formatCode>
                <c:ptCount val="4"/>
                <c:pt idx="0">
                  <c:v>5</c:v>
                </c:pt>
                <c:pt idx="1">
                  <c:v>5</c:v>
                </c:pt>
                <c:pt idx="2">
                  <c:v>5</c:v>
                </c:pt>
                <c:pt idx="3">
                  <c:v>5</c:v>
                </c:pt>
              </c:numCache>
            </c:numRef>
          </c:val>
          <c:extLst>
            <c:ext xmlns:c16="http://schemas.microsoft.com/office/drawing/2014/chart" uri="{C3380CC4-5D6E-409C-BE32-E72D297353CC}">
              <c16:uniqueId val="{00000002-D7D2-411E-8469-C8DC479D4023}"/>
            </c:ext>
          </c:extLst>
        </c:ser>
        <c:dLbls>
          <c:showLegendKey val="0"/>
          <c:showVal val="0"/>
          <c:showCatName val="0"/>
          <c:showSerName val="0"/>
          <c:showPercent val="0"/>
          <c:showBubbleSize val="0"/>
        </c:dLbls>
        <c:axId val="716742367"/>
        <c:axId val="716742783"/>
      </c:radarChart>
      <c:catAx>
        <c:axId val="716742367"/>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crossAx val="716742783"/>
        <c:crosses val="autoZero"/>
        <c:auto val="1"/>
        <c:lblAlgn val="ctr"/>
        <c:lblOffset val="100"/>
        <c:noMultiLvlLbl val="0"/>
      </c:catAx>
      <c:valAx>
        <c:axId val="716742783"/>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crossAx val="71674236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tx2"/>
                </a:solidFill>
                <a:latin typeface="+mn-lt"/>
                <a:ea typeface="+mn-ea"/>
                <a:cs typeface="+mn-cs"/>
              </a:defRPr>
            </a:pPr>
            <a:r>
              <a:rPr lang="en-US" sz="1400"/>
              <a:t>Objectif 12</a:t>
            </a:r>
          </a:p>
        </c:rich>
      </c:tx>
      <c:overlay val="0"/>
      <c:spPr>
        <a:noFill/>
        <a:ln>
          <a:noFill/>
        </a:ln>
        <a:effectLst/>
      </c:spPr>
      <c:txPr>
        <a:bodyPr rot="0" spcFirstLastPara="1" vertOverflow="ellipsis" vert="horz" wrap="square" anchor="ctr" anchorCtr="1"/>
        <a:lstStyle/>
        <a:p>
          <a:pPr>
            <a:defRPr sz="1400" b="1" i="0" u="none" strike="noStrike" kern="1200" baseline="0">
              <a:solidFill>
                <a:schemeClr val="tx2"/>
              </a:solidFill>
              <a:latin typeface="+mn-lt"/>
              <a:ea typeface="+mn-ea"/>
              <a:cs typeface="+mn-cs"/>
            </a:defRPr>
          </a:pPr>
          <a:endParaRPr lang="fr-FR"/>
        </a:p>
      </c:txPr>
    </c:title>
    <c:autoTitleDeleted val="0"/>
    <c:plotArea>
      <c:layout/>
      <c:radarChart>
        <c:radarStyle val="marker"/>
        <c:varyColors val="0"/>
        <c:ser>
          <c:idx val="0"/>
          <c:order val="0"/>
          <c:spPr>
            <a:ln w="31750" cap="rnd">
              <a:solidFill>
                <a:schemeClr val="accent2"/>
              </a:solidFill>
              <a:round/>
            </a:ln>
            <a:effectLst/>
          </c:spPr>
          <c:marker>
            <c:symbol val="none"/>
          </c:marker>
          <c:cat>
            <c:strRef>
              <c:f>Evaluation!$D$69:$E$72</c:f>
              <c:strCache>
                <c:ptCount val="4"/>
                <c:pt idx="0">
                  <c:v>REG 12.1</c:v>
                </c:pt>
                <c:pt idx="1">
                  <c:v>REG 12.2</c:v>
                </c:pt>
                <c:pt idx="2">
                  <c:v>REG 12.3</c:v>
                </c:pt>
                <c:pt idx="3">
                  <c:v>REG 12.4</c:v>
                </c:pt>
              </c:strCache>
            </c:strRef>
          </c:cat>
          <c:val>
            <c:numRef>
              <c:f>Evaluation!$F$69:$F$72</c:f>
              <c:numCache>
                <c:formatCode>General</c:formatCode>
                <c:ptCount val="4"/>
              </c:numCache>
            </c:numRef>
          </c:val>
          <c:extLst>
            <c:ext xmlns:c16="http://schemas.microsoft.com/office/drawing/2014/chart" uri="{C3380CC4-5D6E-409C-BE32-E72D297353CC}">
              <c16:uniqueId val="{00000000-87AC-4A26-AA8A-00553AC16088}"/>
            </c:ext>
          </c:extLst>
        </c:ser>
        <c:ser>
          <c:idx val="1"/>
          <c:order val="1"/>
          <c:spPr>
            <a:ln w="31750" cap="rnd">
              <a:solidFill>
                <a:schemeClr val="accent4"/>
              </a:solidFill>
              <a:round/>
            </a:ln>
            <a:effectLst/>
          </c:spPr>
          <c:marker>
            <c:symbol val="none"/>
          </c:marker>
          <c:cat>
            <c:strRef>
              <c:f>Evaluation!$D$69:$E$72</c:f>
              <c:strCache>
                <c:ptCount val="4"/>
                <c:pt idx="0">
                  <c:v>REG 12.1</c:v>
                </c:pt>
                <c:pt idx="1">
                  <c:v>REG 12.2</c:v>
                </c:pt>
                <c:pt idx="2">
                  <c:v>REG 12.3</c:v>
                </c:pt>
                <c:pt idx="3">
                  <c:v>REG 12.4</c:v>
                </c:pt>
              </c:strCache>
            </c:strRef>
          </c:cat>
          <c:val>
            <c:numRef>
              <c:f>Evaluation!$G$69:$G$72</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87AC-4A26-AA8A-00553AC16088}"/>
            </c:ext>
          </c:extLst>
        </c:ser>
        <c:ser>
          <c:idx val="2"/>
          <c:order val="2"/>
          <c:spPr>
            <a:ln w="31750" cap="rnd">
              <a:solidFill>
                <a:schemeClr val="accent6"/>
              </a:solidFill>
              <a:round/>
            </a:ln>
            <a:effectLst/>
          </c:spPr>
          <c:marker>
            <c:symbol val="none"/>
          </c:marker>
          <c:cat>
            <c:strRef>
              <c:f>Evaluation!$D$69:$E$72</c:f>
              <c:strCache>
                <c:ptCount val="4"/>
                <c:pt idx="0">
                  <c:v>REG 12.1</c:v>
                </c:pt>
                <c:pt idx="1">
                  <c:v>REG 12.2</c:v>
                </c:pt>
                <c:pt idx="2">
                  <c:v>REG 12.3</c:v>
                </c:pt>
                <c:pt idx="3">
                  <c:v>REG 12.4</c:v>
                </c:pt>
              </c:strCache>
            </c:strRef>
          </c:cat>
          <c:val>
            <c:numRef>
              <c:f>Evaluation!$H$69:$H$72</c:f>
              <c:numCache>
                <c:formatCode>General</c:formatCode>
                <c:ptCount val="4"/>
                <c:pt idx="0">
                  <c:v>5</c:v>
                </c:pt>
                <c:pt idx="1">
                  <c:v>5</c:v>
                </c:pt>
                <c:pt idx="2">
                  <c:v>5</c:v>
                </c:pt>
                <c:pt idx="3">
                  <c:v>5</c:v>
                </c:pt>
              </c:numCache>
            </c:numRef>
          </c:val>
          <c:extLst>
            <c:ext xmlns:c16="http://schemas.microsoft.com/office/drawing/2014/chart" uri="{C3380CC4-5D6E-409C-BE32-E72D297353CC}">
              <c16:uniqueId val="{00000002-87AC-4A26-AA8A-00553AC16088}"/>
            </c:ext>
          </c:extLst>
        </c:ser>
        <c:dLbls>
          <c:showLegendKey val="0"/>
          <c:showVal val="0"/>
          <c:showCatName val="0"/>
          <c:showSerName val="0"/>
          <c:showPercent val="0"/>
          <c:showBubbleSize val="0"/>
        </c:dLbls>
        <c:axId val="575986975"/>
        <c:axId val="575976159"/>
      </c:radarChart>
      <c:catAx>
        <c:axId val="575986975"/>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crossAx val="575976159"/>
        <c:crosses val="autoZero"/>
        <c:auto val="1"/>
        <c:lblAlgn val="ctr"/>
        <c:lblOffset val="100"/>
        <c:noMultiLvlLbl val="0"/>
      </c:catAx>
      <c:valAx>
        <c:axId val="575976159"/>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crossAx val="57598697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r>
              <a:rPr lang="en-US" sz="1400"/>
              <a:t>Objectif 13</a:t>
            </a:r>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endParaRPr lang="fr-FR"/>
        </a:p>
      </c:txPr>
    </c:title>
    <c:autoTitleDeleted val="0"/>
    <c:plotArea>
      <c:layout/>
      <c:barChart>
        <c:barDir val="col"/>
        <c:grouping val="clustered"/>
        <c:varyColors val="0"/>
        <c:ser>
          <c:idx val="0"/>
          <c:order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Evaluation!$D$73:$E$88</c:f>
              <c:strCache>
                <c:ptCount val="16"/>
                <c:pt idx="0">
                  <c:v>REG 13.1</c:v>
                </c:pt>
                <c:pt idx="1">
                  <c:v>REG 13.2</c:v>
                </c:pt>
                <c:pt idx="2">
                  <c:v>REG 13.3</c:v>
                </c:pt>
                <c:pt idx="3">
                  <c:v>REG 13.4</c:v>
                </c:pt>
                <c:pt idx="4">
                  <c:v>REG 13.5</c:v>
                </c:pt>
                <c:pt idx="5">
                  <c:v>REG 13.6</c:v>
                </c:pt>
                <c:pt idx="6">
                  <c:v>REG 13.7</c:v>
                </c:pt>
                <c:pt idx="7">
                  <c:v>REG 13.8</c:v>
                </c:pt>
                <c:pt idx="8">
                  <c:v>REG 13.9</c:v>
                </c:pt>
                <c:pt idx="9">
                  <c:v>REG 13.10</c:v>
                </c:pt>
                <c:pt idx="10">
                  <c:v>REG 13.11</c:v>
                </c:pt>
                <c:pt idx="11">
                  <c:v>REG 13.12</c:v>
                </c:pt>
                <c:pt idx="12">
                  <c:v>REG 13.13</c:v>
                </c:pt>
                <c:pt idx="13">
                  <c:v>REG 13.14</c:v>
                </c:pt>
                <c:pt idx="14">
                  <c:v>REG 13.15</c:v>
                </c:pt>
                <c:pt idx="15">
                  <c:v>REG 13.16</c:v>
                </c:pt>
              </c:strCache>
            </c:strRef>
          </c:cat>
          <c:val>
            <c:numRef>
              <c:f>Evaluation!$F$73:$F$88</c:f>
              <c:numCache>
                <c:formatCode>General</c:formatCode>
                <c:ptCount val="16"/>
              </c:numCache>
            </c:numRef>
          </c:val>
          <c:extLst>
            <c:ext xmlns:c16="http://schemas.microsoft.com/office/drawing/2014/chart" uri="{C3380CC4-5D6E-409C-BE32-E72D297353CC}">
              <c16:uniqueId val="{00000000-6453-462B-B5A5-C336580B533D}"/>
            </c:ext>
          </c:extLst>
        </c:ser>
        <c:ser>
          <c:idx val="1"/>
          <c:order val="1"/>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Evaluation!$D$73:$E$88</c:f>
              <c:strCache>
                <c:ptCount val="16"/>
                <c:pt idx="0">
                  <c:v>REG 13.1</c:v>
                </c:pt>
                <c:pt idx="1">
                  <c:v>REG 13.2</c:v>
                </c:pt>
                <c:pt idx="2">
                  <c:v>REG 13.3</c:v>
                </c:pt>
                <c:pt idx="3">
                  <c:v>REG 13.4</c:v>
                </c:pt>
                <c:pt idx="4">
                  <c:v>REG 13.5</c:v>
                </c:pt>
                <c:pt idx="5">
                  <c:v>REG 13.6</c:v>
                </c:pt>
                <c:pt idx="6">
                  <c:v>REG 13.7</c:v>
                </c:pt>
                <c:pt idx="7">
                  <c:v>REG 13.8</c:v>
                </c:pt>
                <c:pt idx="8">
                  <c:v>REG 13.9</c:v>
                </c:pt>
                <c:pt idx="9">
                  <c:v>REG 13.10</c:v>
                </c:pt>
                <c:pt idx="10">
                  <c:v>REG 13.11</c:v>
                </c:pt>
                <c:pt idx="11">
                  <c:v>REG 13.12</c:v>
                </c:pt>
                <c:pt idx="12">
                  <c:v>REG 13.13</c:v>
                </c:pt>
                <c:pt idx="13">
                  <c:v>REG 13.14</c:v>
                </c:pt>
                <c:pt idx="14">
                  <c:v>REG 13.15</c:v>
                </c:pt>
                <c:pt idx="15">
                  <c:v>REG 13.16</c:v>
                </c:pt>
              </c:strCache>
            </c:strRef>
          </c:cat>
          <c:val>
            <c:numRef>
              <c:f>Evaluation!$G$73:$G$88</c:f>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1-6453-462B-B5A5-C336580B533D}"/>
            </c:ext>
          </c:extLst>
        </c:ser>
        <c:ser>
          <c:idx val="2"/>
          <c:order val="2"/>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Evaluation!$D$73:$E$88</c:f>
              <c:strCache>
                <c:ptCount val="16"/>
                <c:pt idx="0">
                  <c:v>REG 13.1</c:v>
                </c:pt>
                <c:pt idx="1">
                  <c:v>REG 13.2</c:v>
                </c:pt>
                <c:pt idx="2">
                  <c:v>REG 13.3</c:v>
                </c:pt>
                <c:pt idx="3">
                  <c:v>REG 13.4</c:v>
                </c:pt>
                <c:pt idx="4">
                  <c:v>REG 13.5</c:v>
                </c:pt>
                <c:pt idx="5">
                  <c:v>REG 13.6</c:v>
                </c:pt>
                <c:pt idx="6">
                  <c:v>REG 13.7</c:v>
                </c:pt>
                <c:pt idx="7">
                  <c:v>REG 13.8</c:v>
                </c:pt>
                <c:pt idx="8">
                  <c:v>REG 13.9</c:v>
                </c:pt>
                <c:pt idx="9">
                  <c:v>REG 13.10</c:v>
                </c:pt>
                <c:pt idx="10">
                  <c:v>REG 13.11</c:v>
                </c:pt>
                <c:pt idx="11">
                  <c:v>REG 13.12</c:v>
                </c:pt>
                <c:pt idx="12">
                  <c:v>REG 13.13</c:v>
                </c:pt>
                <c:pt idx="13">
                  <c:v>REG 13.14</c:v>
                </c:pt>
                <c:pt idx="14">
                  <c:v>REG 13.15</c:v>
                </c:pt>
                <c:pt idx="15">
                  <c:v>REG 13.16</c:v>
                </c:pt>
              </c:strCache>
            </c:strRef>
          </c:cat>
          <c:val>
            <c:numRef>
              <c:f>Evaluation!$H$73:$H$88</c:f>
              <c:numCache>
                <c:formatCode>General</c:formatCode>
                <c:ptCount val="16"/>
                <c:pt idx="0">
                  <c:v>5</c:v>
                </c:pt>
                <c:pt idx="1">
                  <c:v>5</c:v>
                </c:pt>
                <c:pt idx="2">
                  <c:v>5</c:v>
                </c:pt>
                <c:pt idx="3">
                  <c:v>5</c:v>
                </c:pt>
                <c:pt idx="4">
                  <c:v>5</c:v>
                </c:pt>
                <c:pt idx="5">
                  <c:v>5</c:v>
                </c:pt>
                <c:pt idx="6">
                  <c:v>5</c:v>
                </c:pt>
                <c:pt idx="7">
                  <c:v>5</c:v>
                </c:pt>
                <c:pt idx="8">
                  <c:v>5</c:v>
                </c:pt>
                <c:pt idx="9">
                  <c:v>5</c:v>
                </c:pt>
                <c:pt idx="10">
                  <c:v>5</c:v>
                </c:pt>
                <c:pt idx="11">
                  <c:v>5</c:v>
                </c:pt>
                <c:pt idx="12">
                  <c:v>5</c:v>
                </c:pt>
                <c:pt idx="13">
                  <c:v>5</c:v>
                </c:pt>
                <c:pt idx="14">
                  <c:v>5</c:v>
                </c:pt>
                <c:pt idx="15">
                  <c:v>5</c:v>
                </c:pt>
              </c:numCache>
            </c:numRef>
          </c:val>
          <c:extLst>
            <c:ext xmlns:c16="http://schemas.microsoft.com/office/drawing/2014/chart" uri="{C3380CC4-5D6E-409C-BE32-E72D297353CC}">
              <c16:uniqueId val="{00000002-6453-462B-B5A5-C336580B533D}"/>
            </c:ext>
          </c:extLst>
        </c:ser>
        <c:dLbls>
          <c:dLblPos val="inEnd"/>
          <c:showLegendKey val="0"/>
          <c:showVal val="1"/>
          <c:showCatName val="0"/>
          <c:showSerName val="0"/>
          <c:showPercent val="0"/>
          <c:showBubbleSize val="0"/>
        </c:dLbls>
        <c:gapWidth val="100"/>
        <c:overlap val="-24"/>
        <c:axId val="580743263"/>
        <c:axId val="580738271"/>
      </c:barChart>
      <c:catAx>
        <c:axId val="580743263"/>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fr-FR"/>
          </a:p>
        </c:txPr>
        <c:crossAx val="580738271"/>
        <c:crosses val="autoZero"/>
        <c:auto val="1"/>
        <c:lblAlgn val="ctr"/>
        <c:lblOffset val="100"/>
        <c:noMultiLvlLbl val="0"/>
      </c:catAx>
      <c:valAx>
        <c:axId val="58073827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fr-FR"/>
          </a:p>
        </c:txPr>
        <c:crossAx val="580743263"/>
        <c:crosses val="autoZero"/>
        <c:crossBetween val="between"/>
      </c:valAx>
      <c:spPr>
        <a:noFill/>
        <a:ln>
          <a:noFill/>
        </a:ln>
        <a:effectLst/>
      </c:spPr>
    </c:plotArea>
    <c:plotVisOnly val="1"/>
    <c:dispBlanksAs val="gap"/>
    <c:showDLblsOverMax val="0"/>
  </c:chart>
  <c:spPr>
    <a:solidFill>
      <a:schemeClr val="lt1"/>
    </a:solidFill>
    <a:ln w="12700" cap="flat" cmpd="sng" algn="ctr">
      <a:solidFill>
        <a:schemeClr val="accent6"/>
      </a:solidFill>
      <a:prstDash val="solid"/>
      <a:miter lim="800000"/>
    </a:ln>
    <a:effectLst/>
  </c:spPr>
  <c:txPr>
    <a:bodyPr/>
    <a:lstStyle/>
    <a:p>
      <a:pPr>
        <a:defRPr>
          <a:solidFill>
            <a:schemeClr val="dk1"/>
          </a:solidFill>
          <a:latin typeface="+mn-lt"/>
          <a:ea typeface="+mn-ea"/>
          <a:cs typeface="+mn-cs"/>
        </a:defRPr>
      </a:pPr>
      <a:endParaRPr lang="fr-FR"/>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r>
              <a:rPr lang="en-US" sz="1400"/>
              <a:t>Objectif 14</a:t>
            </a:r>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endParaRPr lang="fr-FR"/>
        </a:p>
      </c:txPr>
    </c:title>
    <c:autoTitleDeleted val="0"/>
    <c:plotArea>
      <c:layout/>
      <c:barChart>
        <c:barDir val="col"/>
        <c:grouping val="clustered"/>
        <c:varyColors val="0"/>
        <c:ser>
          <c:idx val="0"/>
          <c:order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Evaluation!$D$89:$E$95</c:f>
              <c:strCache>
                <c:ptCount val="7"/>
                <c:pt idx="0">
                  <c:v>REG 14.1</c:v>
                </c:pt>
                <c:pt idx="1">
                  <c:v>REG 14.2</c:v>
                </c:pt>
                <c:pt idx="2">
                  <c:v>REG 14.3</c:v>
                </c:pt>
                <c:pt idx="3">
                  <c:v>REG 14.4</c:v>
                </c:pt>
                <c:pt idx="4">
                  <c:v>REG 14.5</c:v>
                </c:pt>
                <c:pt idx="5">
                  <c:v>REG 14.6</c:v>
                </c:pt>
                <c:pt idx="6">
                  <c:v>REG 14.7</c:v>
                </c:pt>
              </c:strCache>
            </c:strRef>
          </c:cat>
          <c:val>
            <c:numRef>
              <c:f>Evaluation!$F$89:$F$95</c:f>
              <c:numCache>
                <c:formatCode>General</c:formatCode>
                <c:ptCount val="7"/>
              </c:numCache>
            </c:numRef>
          </c:val>
          <c:extLst>
            <c:ext xmlns:c16="http://schemas.microsoft.com/office/drawing/2014/chart" uri="{C3380CC4-5D6E-409C-BE32-E72D297353CC}">
              <c16:uniqueId val="{00000000-71F0-49C5-93A0-832B2EC761D1}"/>
            </c:ext>
          </c:extLst>
        </c:ser>
        <c:ser>
          <c:idx val="1"/>
          <c:order val="1"/>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Evaluation!$D$89:$E$95</c:f>
              <c:strCache>
                <c:ptCount val="7"/>
                <c:pt idx="0">
                  <c:v>REG 14.1</c:v>
                </c:pt>
                <c:pt idx="1">
                  <c:v>REG 14.2</c:v>
                </c:pt>
                <c:pt idx="2">
                  <c:v>REG 14.3</c:v>
                </c:pt>
                <c:pt idx="3">
                  <c:v>REG 14.4</c:v>
                </c:pt>
                <c:pt idx="4">
                  <c:v>REG 14.5</c:v>
                </c:pt>
                <c:pt idx="5">
                  <c:v>REG 14.6</c:v>
                </c:pt>
                <c:pt idx="6">
                  <c:v>REG 14.7</c:v>
                </c:pt>
              </c:strCache>
            </c:strRef>
          </c:cat>
          <c:val>
            <c:numRef>
              <c:f>Evaluation!$G$89:$G$95</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71F0-49C5-93A0-832B2EC761D1}"/>
            </c:ext>
          </c:extLst>
        </c:ser>
        <c:ser>
          <c:idx val="2"/>
          <c:order val="2"/>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Evaluation!$D$89:$E$95</c:f>
              <c:strCache>
                <c:ptCount val="7"/>
                <c:pt idx="0">
                  <c:v>REG 14.1</c:v>
                </c:pt>
                <c:pt idx="1">
                  <c:v>REG 14.2</c:v>
                </c:pt>
                <c:pt idx="2">
                  <c:v>REG 14.3</c:v>
                </c:pt>
                <c:pt idx="3">
                  <c:v>REG 14.4</c:v>
                </c:pt>
                <c:pt idx="4">
                  <c:v>REG 14.5</c:v>
                </c:pt>
                <c:pt idx="5">
                  <c:v>REG 14.6</c:v>
                </c:pt>
                <c:pt idx="6">
                  <c:v>REG 14.7</c:v>
                </c:pt>
              </c:strCache>
            </c:strRef>
          </c:cat>
          <c:val>
            <c:numRef>
              <c:f>Evaluation!$H$89:$H$95</c:f>
              <c:numCache>
                <c:formatCode>General</c:formatCode>
                <c:ptCount val="7"/>
                <c:pt idx="0">
                  <c:v>5</c:v>
                </c:pt>
                <c:pt idx="1">
                  <c:v>5</c:v>
                </c:pt>
                <c:pt idx="2">
                  <c:v>5</c:v>
                </c:pt>
                <c:pt idx="3">
                  <c:v>5</c:v>
                </c:pt>
                <c:pt idx="4">
                  <c:v>5</c:v>
                </c:pt>
                <c:pt idx="5">
                  <c:v>5</c:v>
                </c:pt>
                <c:pt idx="6">
                  <c:v>5</c:v>
                </c:pt>
              </c:numCache>
            </c:numRef>
          </c:val>
          <c:extLst>
            <c:ext xmlns:c16="http://schemas.microsoft.com/office/drawing/2014/chart" uri="{C3380CC4-5D6E-409C-BE32-E72D297353CC}">
              <c16:uniqueId val="{00000002-71F0-49C5-93A0-832B2EC761D1}"/>
            </c:ext>
          </c:extLst>
        </c:ser>
        <c:dLbls>
          <c:dLblPos val="inEnd"/>
          <c:showLegendKey val="0"/>
          <c:showVal val="1"/>
          <c:showCatName val="0"/>
          <c:showSerName val="0"/>
          <c:showPercent val="0"/>
          <c:showBubbleSize val="0"/>
        </c:dLbls>
        <c:gapWidth val="100"/>
        <c:overlap val="-24"/>
        <c:axId val="807519055"/>
        <c:axId val="807499503"/>
      </c:barChart>
      <c:catAx>
        <c:axId val="807519055"/>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fr-FR"/>
          </a:p>
        </c:txPr>
        <c:crossAx val="807499503"/>
        <c:crosses val="autoZero"/>
        <c:auto val="1"/>
        <c:lblAlgn val="ctr"/>
        <c:lblOffset val="100"/>
        <c:noMultiLvlLbl val="0"/>
      </c:catAx>
      <c:valAx>
        <c:axId val="807499503"/>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fr-FR"/>
          </a:p>
        </c:txPr>
        <c:crossAx val="807519055"/>
        <c:crosses val="autoZero"/>
        <c:crossBetween val="between"/>
      </c:valAx>
      <c:spPr>
        <a:noFill/>
        <a:ln>
          <a:noFill/>
        </a:ln>
        <a:effectLst/>
      </c:spPr>
    </c:plotArea>
    <c:plotVisOnly val="1"/>
    <c:dispBlanksAs val="gap"/>
    <c:showDLblsOverMax val="0"/>
  </c:chart>
  <c:spPr>
    <a:solidFill>
      <a:schemeClr val="lt1"/>
    </a:solidFill>
    <a:ln w="12700" cap="flat" cmpd="sng" algn="ctr">
      <a:solidFill>
        <a:schemeClr val="accent6"/>
      </a:solidFill>
      <a:prstDash val="solid"/>
      <a:miter lim="800000"/>
    </a:ln>
    <a:effectLst/>
  </c:spPr>
  <c:txPr>
    <a:bodyPr/>
    <a:lstStyle/>
    <a:p>
      <a:pPr>
        <a:defRPr>
          <a:solidFill>
            <a:schemeClr val="dk1"/>
          </a:solidFill>
          <a:latin typeface="+mn-lt"/>
          <a:ea typeface="+mn-ea"/>
          <a:cs typeface="+mn-cs"/>
        </a:defRPr>
      </a:pPr>
      <a:endParaRPr lang="fr-FR"/>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0" normalizeH="0" baseline="0">
                <a:solidFill>
                  <a:schemeClr val="dk1"/>
                </a:solidFill>
                <a:latin typeface="+mn-lt"/>
                <a:ea typeface="+mn-ea"/>
                <a:cs typeface="+mn-cs"/>
              </a:defRPr>
            </a:pPr>
            <a:r>
              <a:rPr lang="en-US" sz="1400"/>
              <a:t>Objectif 15</a:t>
            </a:r>
          </a:p>
        </c:rich>
      </c:tx>
      <c:overlay val="0"/>
      <c:spPr>
        <a:noFill/>
        <a:ln>
          <a:noFill/>
        </a:ln>
        <a:effectLst/>
      </c:spPr>
      <c:txPr>
        <a:bodyPr rot="0" spcFirstLastPara="1" vertOverflow="ellipsis" vert="horz" wrap="square" anchor="ctr" anchorCtr="1"/>
        <a:lstStyle/>
        <a:p>
          <a:pPr>
            <a:defRPr sz="1400" b="0" i="0" u="none" strike="noStrike" kern="1200" cap="none" spc="0" normalizeH="0" baseline="0">
              <a:solidFill>
                <a:schemeClr val="dk1"/>
              </a:solidFill>
              <a:latin typeface="+mn-lt"/>
              <a:ea typeface="+mn-ea"/>
              <a:cs typeface="+mn-cs"/>
            </a:defRPr>
          </a:pPr>
          <a:endParaRPr lang="fr-FR"/>
        </a:p>
      </c:txPr>
    </c:title>
    <c:autoTitleDeleted val="0"/>
    <c:plotArea>
      <c:layout/>
      <c:lineChart>
        <c:grouping val="standard"/>
        <c:varyColors val="0"/>
        <c:ser>
          <c:idx val="0"/>
          <c:order val="0"/>
          <c:spPr>
            <a:ln w="38100" cap="rnd">
              <a:solidFill>
                <a:schemeClr val="accent2"/>
              </a:solidFill>
              <a:round/>
            </a:ln>
            <a:effectLst/>
          </c:spPr>
          <c:marker>
            <c:symbol val="none"/>
          </c:marker>
          <c:dLbls>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Evaluation!$D$96:$E$103</c:f>
              <c:strCache>
                <c:ptCount val="8"/>
                <c:pt idx="0">
                  <c:v>REG 15.1</c:v>
                </c:pt>
                <c:pt idx="1">
                  <c:v>REG 15.2</c:v>
                </c:pt>
                <c:pt idx="2">
                  <c:v>REG 15.3</c:v>
                </c:pt>
                <c:pt idx="3">
                  <c:v>REG 15.4</c:v>
                </c:pt>
                <c:pt idx="4">
                  <c:v>REG 15.5</c:v>
                </c:pt>
                <c:pt idx="5">
                  <c:v>REG 15.6</c:v>
                </c:pt>
                <c:pt idx="6">
                  <c:v>REG 15.7</c:v>
                </c:pt>
                <c:pt idx="7">
                  <c:v>REG 15.8</c:v>
                </c:pt>
              </c:strCache>
            </c:strRef>
          </c:cat>
          <c:val>
            <c:numRef>
              <c:f>Evaluation!$F$96:$F$103</c:f>
              <c:numCache>
                <c:formatCode>General</c:formatCode>
                <c:ptCount val="8"/>
              </c:numCache>
            </c:numRef>
          </c:val>
          <c:smooth val="0"/>
          <c:extLst>
            <c:ext xmlns:c16="http://schemas.microsoft.com/office/drawing/2014/chart" uri="{C3380CC4-5D6E-409C-BE32-E72D297353CC}">
              <c16:uniqueId val="{00000000-6584-463C-A798-5DC736A8DE3E}"/>
            </c:ext>
          </c:extLst>
        </c:ser>
        <c:ser>
          <c:idx val="1"/>
          <c:order val="1"/>
          <c:spPr>
            <a:ln w="38100" cap="rnd">
              <a:solidFill>
                <a:schemeClr val="accent4"/>
              </a:solidFill>
              <a:round/>
            </a:ln>
            <a:effectLst/>
          </c:spPr>
          <c:marker>
            <c:symbol val="none"/>
          </c:marker>
          <c:dLbls>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Evaluation!$D$96:$E$103</c:f>
              <c:strCache>
                <c:ptCount val="8"/>
                <c:pt idx="0">
                  <c:v>REG 15.1</c:v>
                </c:pt>
                <c:pt idx="1">
                  <c:v>REG 15.2</c:v>
                </c:pt>
                <c:pt idx="2">
                  <c:v>REG 15.3</c:v>
                </c:pt>
                <c:pt idx="3">
                  <c:v>REG 15.4</c:v>
                </c:pt>
                <c:pt idx="4">
                  <c:v>REG 15.5</c:v>
                </c:pt>
                <c:pt idx="5">
                  <c:v>REG 15.6</c:v>
                </c:pt>
                <c:pt idx="6">
                  <c:v>REG 15.7</c:v>
                </c:pt>
                <c:pt idx="7">
                  <c:v>REG 15.8</c:v>
                </c:pt>
              </c:strCache>
            </c:strRef>
          </c:cat>
          <c:val>
            <c:numRef>
              <c:f>Evaluation!$G$96:$G$103</c:f>
              <c:numCache>
                <c:formatCode>General</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1-6584-463C-A798-5DC736A8DE3E}"/>
            </c:ext>
          </c:extLst>
        </c:ser>
        <c:ser>
          <c:idx val="2"/>
          <c:order val="2"/>
          <c:spPr>
            <a:ln w="38100" cap="rnd">
              <a:solidFill>
                <a:schemeClr val="accent6"/>
              </a:solidFill>
              <a:round/>
            </a:ln>
            <a:effectLst/>
          </c:spPr>
          <c:marker>
            <c:symbol val="none"/>
          </c:marker>
          <c:dLbls>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Evaluation!$D$96:$E$103</c:f>
              <c:strCache>
                <c:ptCount val="8"/>
                <c:pt idx="0">
                  <c:v>REG 15.1</c:v>
                </c:pt>
                <c:pt idx="1">
                  <c:v>REG 15.2</c:v>
                </c:pt>
                <c:pt idx="2">
                  <c:v>REG 15.3</c:v>
                </c:pt>
                <c:pt idx="3">
                  <c:v>REG 15.4</c:v>
                </c:pt>
                <c:pt idx="4">
                  <c:v>REG 15.5</c:v>
                </c:pt>
                <c:pt idx="5">
                  <c:v>REG 15.6</c:v>
                </c:pt>
                <c:pt idx="6">
                  <c:v>REG 15.7</c:v>
                </c:pt>
                <c:pt idx="7">
                  <c:v>REG 15.8</c:v>
                </c:pt>
              </c:strCache>
            </c:strRef>
          </c:cat>
          <c:val>
            <c:numRef>
              <c:f>Evaluation!$H$96:$H$103</c:f>
              <c:numCache>
                <c:formatCode>General</c:formatCode>
                <c:ptCount val="8"/>
                <c:pt idx="0">
                  <c:v>5</c:v>
                </c:pt>
                <c:pt idx="1">
                  <c:v>5</c:v>
                </c:pt>
                <c:pt idx="2">
                  <c:v>5</c:v>
                </c:pt>
                <c:pt idx="3">
                  <c:v>5</c:v>
                </c:pt>
                <c:pt idx="4">
                  <c:v>5</c:v>
                </c:pt>
                <c:pt idx="5">
                  <c:v>5</c:v>
                </c:pt>
                <c:pt idx="6">
                  <c:v>5</c:v>
                </c:pt>
                <c:pt idx="7">
                  <c:v>5</c:v>
                </c:pt>
              </c:numCache>
            </c:numRef>
          </c:val>
          <c:smooth val="0"/>
          <c:extLst>
            <c:ext xmlns:c16="http://schemas.microsoft.com/office/drawing/2014/chart" uri="{C3380CC4-5D6E-409C-BE32-E72D297353CC}">
              <c16:uniqueId val="{00000002-6584-463C-A798-5DC736A8DE3E}"/>
            </c:ext>
          </c:extLst>
        </c:ser>
        <c:dLbls>
          <c:dLblPos val="ctr"/>
          <c:showLegendKey val="0"/>
          <c:showVal val="1"/>
          <c:showCatName val="0"/>
          <c:showSerName val="0"/>
          <c:showPercent val="0"/>
          <c:showBubbleSize val="0"/>
        </c:dLbls>
        <c:smooth val="0"/>
        <c:axId val="555656751"/>
        <c:axId val="555658415"/>
      </c:lineChart>
      <c:catAx>
        <c:axId val="5556567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solidFill>
                <a:latin typeface="+mn-lt"/>
                <a:ea typeface="+mn-ea"/>
                <a:cs typeface="+mn-cs"/>
              </a:defRPr>
            </a:pPr>
            <a:endParaRPr lang="fr-FR"/>
          </a:p>
        </c:txPr>
        <c:crossAx val="555658415"/>
        <c:crosses val="autoZero"/>
        <c:auto val="1"/>
        <c:lblAlgn val="ctr"/>
        <c:lblOffset val="100"/>
        <c:noMultiLvlLbl val="0"/>
      </c:catAx>
      <c:valAx>
        <c:axId val="555658415"/>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fr-FR"/>
          </a:p>
        </c:txPr>
        <c:crossAx val="555656751"/>
        <c:crosses val="autoZero"/>
        <c:crossBetween val="between"/>
      </c:valAx>
      <c:spPr>
        <a:noFill/>
        <a:ln>
          <a:noFill/>
        </a:ln>
        <a:effectLst/>
      </c:spPr>
    </c:plotArea>
    <c:plotVisOnly val="1"/>
    <c:dispBlanksAs val="gap"/>
    <c:showDLblsOverMax val="0"/>
  </c:chart>
  <c:spPr>
    <a:solidFill>
      <a:schemeClr val="lt1"/>
    </a:solidFill>
    <a:ln w="12700" cap="flat" cmpd="sng" algn="ctr">
      <a:solidFill>
        <a:schemeClr val="accent2"/>
      </a:solidFill>
      <a:prstDash val="solid"/>
      <a:miter lim="800000"/>
    </a:ln>
    <a:effectLst/>
  </c:spPr>
  <c:txPr>
    <a:bodyPr/>
    <a:lstStyle/>
    <a:p>
      <a:pPr>
        <a:defRPr>
          <a:solidFill>
            <a:schemeClr val="dk1"/>
          </a:solidFill>
          <a:latin typeface="+mn-lt"/>
          <a:ea typeface="+mn-ea"/>
          <a:cs typeface="+mn-cs"/>
        </a:defRPr>
      </a:pPr>
      <a:endParaRPr lang="fr-FR"/>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0" normalizeH="0" baseline="0">
                <a:solidFill>
                  <a:schemeClr val="dk1"/>
                </a:solidFill>
                <a:latin typeface="+mn-lt"/>
                <a:ea typeface="+mn-ea"/>
                <a:cs typeface="+mn-cs"/>
              </a:defRPr>
            </a:pPr>
            <a:r>
              <a:rPr lang="en-US" sz="1400"/>
              <a:t>Objectif 16</a:t>
            </a:r>
          </a:p>
        </c:rich>
      </c:tx>
      <c:overlay val="0"/>
      <c:spPr>
        <a:noFill/>
        <a:ln>
          <a:noFill/>
        </a:ln>
        <a:effectLst/>
      </c:spPr>
      <c:txPr>
        <a:bodyPr rot="0" spcFirstLastPara="1" vertOverflow="ellipsis" vert="horz" wrap="square" anchor="ctr" anchorCtr="1"/>
        <a:lstStyle/>
        <a:p>
          <a:pPr>
            <a:defRPr sz="1400" b="0" i="0" u="none" strike="noStrike" kern="1200" cap="none" spc="0" normalizeH="0" baseline="0">
              <a:solidFill>
                <a:schemeClr val="dk1"/>
              </a:solidFill>
              <a:latin typeface="+mn-lt"/>
              <a:ea typeface="+mn-ea"/>
              <a:cs typeface="+mn-cs"/>
            </a:defRPr>
          </a:pPr>
          <a:endParaRPr lang="fr-FR"/>
        </a:p>
      </c:txPr>
    </c:title>
    <c:autoTitleDeleted val="0"/>
    <c:plotArea>
      <c:layout/>
      <c:lineChart>
        <c:grouping val="standard"/>
        <c:varyColors val="0"/>
        <c:ser>
          <c:idx val="0"/>
          <c:order val="0"/>
          <c:spPr>
            <a:ln w="38100" cap="rnd">
              <a:solidFill>
                <a:schemeClr val="accent2"/>
              </a:solidFill>
              <a:round/>
            </a:ln>
            <a:effectLst/>
          </c:spPr>
          <c:marker>
            <c:symbol val="none"/>
          </c:marker>
          <c:dLbls>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Evaluation!$D$104:$E$110</c:f>
              <c:strCache>
                <c:ptCount val="7"/>
                <c:pt idx="0">
                  <c:v>REG 16.1</c:v>
                </c:pt>
                <c:pt idx="1">
                  <c:v>REG 16.2</c:v>
                </c:pt>
                <c:pt idx="2">
                  <c:v>REG 16.3</c:v>
                </c:pt>
                <c:pt idx="3">
                  <c:v>REG 16.4</c:v>
                </c:pt>
                <c:pt idx="4">
                  <c:v>REG 16.5</c:v>
                </c:pt>
                <c:pt idx="5">
                  <c:v>REG 16.6</c:v>
                </c:pt>
                <c:pt idx="6">
                  <c:v>REG 16.7</c:v>
                </c:pt>
              </c:strCache>
            </c:strRef>
          </c:cat>
          <c:val>
            <c:numRef>
              <c:f>Evaluation!$F$104:$F$110</c:f>
              <c:numCache>
                <c:formatCode>General</c:formatCode>
                <c:ptCount val="7"/>
              </c:numCache>
            </c:numRef>
          </c:val>
          <c:smooth val="0"/>
          <c:extLst>
            <c:ext xmlns:c16="http://schemas.microsoft.com/office/drawing/2014/chart" uri="{C3380CC4-5D6E-409C-BE32-E72D297353CC}">
              <c16:uniqueId val="{00000000-44E3-4D15-B710-FC771E71FEFB}"/>
            </c:ext>
          </c:extLst>
        </c:ser>
        <c:ser>
          <c:idx val="1"/>
          <c:order val="1"/>
          <c:spPr>
            <a:ln w="38100" cap="rnd">
              <a:solidFill>
                <a:schemeClr val="accent4"/>
              </a:solidFill>
              <a:round/>
            </a:ln>
            <a:effectLst/>
          </c:spPr>
          <c:marker>
            <c:symbol val="none"/>
          </c:marker>
          <c:dLbls>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Evaluation!$D$104:$E$110</c:f>
              <c:strCache>
                <c:ptCount val="7"/>
                <c:pt idx="0">
                  <c:v>REG 16.1</c:v>
                </c:pt>
                <c:pt idx="1">
                  <c:v>REG 16.2</c:v>
                </c:pt>
                <c:pt idx="2">
                  <c:v>REG 16.3</c:v>
                </c:pt>
                <c:pt idx="3">
                  <c:v>REG 16.4</c:v>
                </c:pt>
                <c:pt idx="4">
                  <c:v>REG 16.5</c:v>
                </c:pt>
                <c:pt idx="5">
                  <c:v>REG 16.6</c:v>
                </c:pt>
                <c:pt idx="6">
                  <c:v>REG 16.7</c:v>
                </c:pt>
              </c:strCache>
            </c:strRef>
          </c:cat>
          <c:val>
            <c:numRef>
              <c:f>Evaluation!$G$104:$G$110</c:f>
              <c:numCache>
                <c:formatCode>General</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1-44E3-4D15-B710-FC771E71FEFB}"/>
            </c:ext>
          </c:extLst>
        </c:ser>
        <c:ser>
          <c:idx val="2"/>
          <c:order val="2"/>
          <c:spPr>
            <a:ln w="38100" cap="rnd">
              <a:solidFill>
                <a:schemeClr val="accent6"/>
              </a:solidFill>
              <a:round/>
            </a:ln>
            <a:effectLst/>
          </c:spPr>
          <c:marker>
            <c:symbol val="none"/>
          </c:marker>
          <c:dLbls>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Evaluation!$D$104:$E$110</c:f>
              <c:strCache>
                <c:ptCount val="7"/>
                <c:pt idx="0">
                  <c:v>REG 16.1</c:v>
                </c:pt>
                <c:pt idx="1">
                  <c:v>REG 16.2</c:v>
                </c:pt>
                <c:pt idx="2">
                  <c:v>REG 16.3</c:v>
                </c:pt>
                <c:pt idx="3">
                  <c:v>REG 16.4</c:v>
                </c:pt>
                <c:pt idx="4">
                  <c:v>REG 16.5</c:v>
                </c:pt>
                <c:pt idx="5">
                  <c:v>REG 16.6</c:v>
                </c:pt>
                <c:pt idx="6">
                  <c:v>REG 16.7</c:v>
                </c:pt>
              </c:strCache>
            </c:strRef>
          </c:cat>
          <c:val>
            <c:numRef>
              <c:f>Evaluation!$H$104:$H$110</c:f>
              <c:numCache>
                <c:formatCode>General</c:formatCode>
                <c:ptCount val="7"/>
                <c:pt idx="0">
                  <c:v>5</c:v>
                </c:pt>
                <c:pt idx="1">
                  <c:v>5</c:v>
                </c:pt>
                <c:pt idx="2">
                  <c:v>5</c:v>
                </c:pt>
                <c:pt idx="3">
                  <c:v>5</c:v>
                </c:pt>
                <c:pt idx="4">
                  <c:v>5</c:v>
                </c:pt>
                <c:pt idx="5">
                  <c:v>5</c:v>
                </c:pt>
                <c:pt idx="6">
                  <c:v>5</c:v>
                </c:pt>
              </c:numCache>
            </c:numRef>
          </c:val>
          <c:smooth val="0"/>
          <c:extLst>
            <c:ext xmlns:c16="http://schemas.microsoft.com/office/drawing/2014/chart" uri="{C3380CC4-5D6E-409C-BE32-E72D297353CC}">
              <c16:uniqueId val="{00000002-44E3-4D15-B710-FC771E71FEFB}"/>
            </c:ext>
          </c:extLst>
        </c:ser>
        <c:dLbls>
          <c:dLblPos val="ctr"/>
          <c:showLegendKey val="0"/>
          <c:showVal val="1"/>
          <c:showCatName val="0"/>
          <c:showSerName val="0"/>
          <c:showPercent val="0"/>
          <c:showBubbleSize val="0"/>
        </c:dLbls>
        <c:smooth val="0"/>
        <c:axId val="807497839"/>
        <c:axId val="807510319"/>
      </c:lineChart>
      <c:catAx>
        <c:axId val="8074978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solidFill>
                <a:latin typeface="+mn-lt"/>
                <a:ea typeface="+mn-ea"/>
                <a:cs typeface="+mn-cs"/>
              </a:defRPr>
            </a:pPr>
            <a:endParaRPr lang="fr-FR"/>
          </a:p>
        </c:txPr>
        <c:crossAx val="807510319"/>
        <c:crosses val="autoZero"/>
        <c:auto val="1"/>
        <c:lblAlgn val="ctr"/>
        <c:lblOffset val="100"/>
        <c:noMultiLvlLbl val="0"/>
      </c:catAx>
      <c:valAx>
        <c:axId val="807510319"/>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fr-FR"/>
          </a:p>
        </c:txPr>
        <c:crossAx val="807497839"/>
        <c:crosses val="autoZero"/>
        <c:crossBetween val="between"/>
      </c:valAx>
      <c:spPr>
        <a:noFill/>
        <a:ln>
          <a:noFill/>
        </a:ln>
        <a:effectLst/>
      </c:spPr>
    </c:plotArea>
    <c:plotVisOnly val="1"/>
    <c:dispBlanksAs val="gap"/>
    <c:showDLblsOverMax val="0"/>
  </c:chart>
  <c:spPr>
    <a:solidFill>
      <a:schemeClr val="lt1"/>
    </a:solidFill>
    <a:ln w="12700" cap="flat" cmpd="sng" algn="ctr">
      <a:solidFill>
        <a:schemeClr val="accent2"/>
      </a:solidFill>
      <a:prstDash val="solid"/>
      <a:miter lim="800000"/>
    </a:ln>
    <a:effectLst/>
  </c:spPr>
  <c:txPr>
    <a:bodyPr/>
    <a:lstStyle/>
    <a:p>
      <a:pPr>
        <a:defRPr>
          <a:solidFill>
            <a:schemeClr val="dk1"/>
          </a:solidFill>
          <a:latin typeface="+mn-lt"/>
          <a:ea typeface="+mn-ea"/>
          <a:cs typeface="+mn-cs"/>
        </a:defRPr>
      </a:pPr>
      <a:endParaRPr lang="fr-FR"/>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r>
              <a:rPr lang="en-US" sz="1400"/>
              <a:t>Objectif 18</a:t>
            </a:r>
          </a:p>
        </c:rich>
      </c:tx>
      <c:overlay val="0"/>
      <c:spPr>
        <a:noFill/>
        <a:ln>
          <a:noFill/>
        </a:ln>
        <a:effectLst/>
      </c:spPr>
      <c:txPr>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endParaRPr lang="fr-FR"/>
        </a:p>
      </c:txPr>
    </c:title>
    <c:autoTitleDeleted val="0"/>
    <c:view3D>
      <c:rotX val="10"/>
      <c:rotY val="0"/>
      <c:depthPercent val="100"/>
      <c:rAngAx val="0"/>
    </c:view3D>
    <c:floor>
      <c:thickness val="0"/>
      <c:spPr>
        <a:solidFill>
          <a:schemeClr val="lt1"/>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pattFill prst="ltDnDiag">
              <a:fgClr>
                <a:schemeClr val="accent2"/>
              </a:fgClr>
              <a:bgClr>
                <a:schemeClr val="accent2">
                  <a:lumMod val="20000"/>
                  <a:lumOff val="80000"/>
                </a:schemeClr>
              </a:bgClr>
            </a:pattFill>
            <a:ln>
              <a:solidFill>
                <a:schemeClr val="accent2"/>
              </a:solidFill>
            </a:ln>
            <a:effectLst/>
            <a:sp3d>
              <a:contourClr>
                <a:schemeClr val="accent2"/>
              </a:contourClr>
            </a:sp3d>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Evaluation!$D$117:$E$128</c:f>
              <c:strCache>
                <c:ptCount val="12"/>
                <c:pt idx="0">
                  <c:v>REG 18.1</c:v>
                </c:pt>
                <c:pt idx="1">
                  <c:v>REG 18.2</c:v>
                </c:pt>
                <c:pt idx="2">
                  <c:v>REG 18.3</c:v>
                </c:pt>
                <c:pt idx="3">
                  <c:v>REG 18.4</c:v>
                </c:pt>
                <c:pt idx="4">
                  <c:v>REG 18.5</c:v>
                </c:pt>
                <c:pt idx="5">
                  <c:v>REG 18.6</c:v>
                </c:pt>
                <c:pt idx="6">
                  <c:v>REG 18.7</c:v>
                </c:pt>
                <c:pt idx="7">
                  <c:v>REG 18.8</c:v>
                </c:pt>
                <c:pt idx="8">
                  <c:v>REG 18.9</c:v>
                </c:pt>
                <c:pt idx="9">
                  <c:v>REG 18.10</c:v>
                </c:pt>
                <c:pt idx="10">
                  <c:v>REG 18.11</c:v>
                </c:pt>
                <c:pt idx="11">
                  <c:v>REG 18.12</c:v>
                </c:pt>
              </c:strCache>
            </c:strRef>
          </c:cat>
          <c:val>
            <c:numRef>
              <c:f>Evaluation!$F$117:$F$128</c:f>
              <c:numCache>
                <c:formatCode>General</c:formatCode>
                <c:ptCount val="12"/>
              </c:numCache>
            </c:numRef>
          </c:val>
          <c:extLst>
            <c:ext xmlns:c16="http://schemas.microsoft.com/office/drawing/2014/chart" uri="{C3380CC4-5D6E-409C-BE32-E72D297353CC}">
              <c16:uniqueId val="{00000000-F3F7-4983-9532-A7473BC09F84}"/>
            </c:ext>
          </c:extLst>
        </c:ser>
        <c:ser>
          <c:idx val="1"/>
          <c:order val="1"/>
          <c:spPr>
            <a:pattFill prst="ltDnDiag">
              <a:fgClr>
                <a:schemeClr val="accent4"/>
              </a:fgClr>
              <a:bgClr>
                <a:schemeClr val="accent4">
                  <a:lumMod val="20000"/>
                  <a:lumOff val="80000"/>
                </a:schemeClr>
              </a:bgClr>
            </a:pattFill>
            <a:ln>
              <a:solidFill>
                <a:schemeClr val="accent4"/>
              </a:solidFill>
            </a:ln>
            <a:effectLst/>
            <a:sp3d>
              <a:contourClr>
                <a:schemeClr val="accent4"/>
              </a:contourClr>
            </a:sp3d>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Evaluation!$D$117:$E$128</c:f>
              <c:strCache>
                <c:ptCount val="12"/>
                <c:pt idx="0">
                  <c:v>REG 18.1</c:v>
                </c:pt>
                <c:pt idx="1">
                  <c:v>REG 18.2</c:v>
                </c:pt>
                <c:pt idx="2">
                  <c:v>REG 18.3</c:v>
                </c:pt>
                <c:pt idx="3">
                  <c:v>REG 18.4</c:v>
                </c:pt>
                <c:pt idx="4">
                  <c:v>REG 18.5</c:v>
                </c:pt>
                <c:pt idx="5">
                  <c:v>REG 18.6</c:v>
                </c:pt>
                <c:pt idx="6">
                  <c:v>REG 18.7</c:v>
                </c:pt>
                <c:pt idx="7">
                  <c:v>REG 18.8</c:v>
                </c:pt>
                <c:pt idx="8">
                  <c:v>REG 18.9</c:v>
                </c:pt>
                <c:pt idx="9">
                  <c:v>REG 18.10</c:v>
                </c:pt>
                <c:pt idx="10">
                  <c:v>REG 18.11</c:v>
                </c:pt>
                <c:pt idx="11">
                  <c:v>REG 18.12</c:v>
                </c:pt>
              </c:strCache>
            </c:strRef>
          </c:cat>
          <c:val>
            <c:numRef>
              <c:f>Evaluation!$G$117:$G$128</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F3F7-4983-9532-A7473BC09F84}"/>
            </c:ext>
          </c:extLst>
        </c:ser>
        <c:ser>
          <c:idx val="2"/>
          <c:order val="2"/>
          <c:spPr>
            <a:pattFill prst="ltDnDiag">
              <a:fgClr>
                <a:schemeClr val="accent6"/>
              </a:fgClr>
              <a:bgClr>
                <a:schemeClr val="accent6">
                  <a:lumMod val="20000"/>
                  <a:lumOff val="80000"/>
                </a:schemeClr>
              </a:bgClr>
            </a:pattFill>
            <a:ln>
              <a:solidFill>
                <a:schemeClr val="accent6"/>
              </a:solidFill>
            </a:ln>
            <a:effectLst/>
            <a:sp3d>
              <a:contourClr>
                <a:schemeClr val="accent6"/>
              </a:contourClr>
            </a:sp3d>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Evaluation!$D$117:$E$128</c:f>
              <c:strCache>
                <c:ptCount val="12"/>
                <c:pt idx="0">
                  <c:v>REG 18.1</c:v>
                </c:pt>
                <c:pt idx="1">
                  <c:v>REG 18.2</c:v>
                </c:pt>
                <c:pt idx="2">
                  <c:v>REG 18.3</c:v>
                </c:pt>
                <c:pt idx="3">
                  <c:v>REG 18.4</c:v>
                </c:pt>
                <c:pt idx="4">
                  <c:v>REG 18.5</c:v>
                </c:pt>
                <c:pt idx="5">
                  <c:v>REG 18.6</c:v>
                </c:pt>
                <c:pt idx="6">
                  <c:v>REG 18.7</c:v>
                </c:pt>
                <c:pt idx="7">
                  <c:v>REG 18.8</c:v>
                </c:pt>
                <c:pt idx="8">
                  <c:v>REG 18.9</c:v>
                </c:pt>
                <c:pt idx="9">
                  <c:v>REG 18.10</c:v>
                </c:pt>
                <c:pt idx="10">
                  <c:v>REG 18.11</c:v>
                </c:pt>
                <c:pt idx="11">
                  <c:v>REG 18.12</c:v>
                </c:pt>
              </c:strCache>
            </c:strRef>
          </c:cat>
          <c:val>
            <c:numRef>
              <c:f>Evaluation!$H$117:$H$128</c:f>
              <c:numCache>
                <c:formatCode>General</c:formatCode>
                <c:ptCount val="12"/>
                <c:pt idx="0">
                  <c:v>5</c:v>
                </c:pt>
                <c:pt idx="1">
                  <c:v>5</c:v>
                </c:pt>
                <c:pt idx="2">
                  <c:v>5</c:v>
                </c:pt>
                <c:pt idx="3">
                  <c:v>5</c:v>
                </c:pt>
                <c:pt idx="4">
                  <c:v>5</c:v>
                </c:pt>
                <c:pt idx="5">
                  <c:v>5</c:v>
                </c:pt>
                <c:pt idx="6">
                  <c:v>5</c:v>
                </c:pt>
                <c:pt idx="7">
                  <c:v>5</c:v>
                </c:pt>
                <c:pt idx="8">
                  <c:v>5</c:v>
                </c:pt>
                <c:pt idx="9">
                  <c:v>5</c:v>
                </c:pt>
                <c:pt idx="10">
                  <c:v>5</c:v>
                </c:pt>
                <c:pt idx="11">
                  <c:v>5</c:v>
                </c:pt>
              </c:numCache>
            </c:numRef>
          </c:val>
          <c:extLst>
            <c:ext xmlns:c16="http://schemas.microsoft.com/office/drawing/2014/chart" uri="{C3380CC4-5D6E-409C-BE32-E72D297353CC}">
              <c16:uniqueId val="{00000002-F3F7-4983-9532-A7473BC09F84}"/>
            </c:ext>
          </c:extLst>
        </c:ser>
        <c:dLbls>
          <c:showLegendKey val="0"/>
          <c:showVal val="1"/>
          <c:showCatName val="0"/>
          <c:showSerName val="0"/>
          <c:showPercent val="0"/>
          <c:showBubbleSize val="0"/>
        </c:dLbls>
        <c:gapWidth val="160"/>
        <c:gapDepth val="0"/>
        <c:shape val="box"/>
        <c:axId val="555883087"/>
        <c:axId val="555883503"/>
        <c:axId val="0"/>
      </c:bar3DChart>
      <c:catAx>
        <c:axId val="555883087"/>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fr-FR"/>
          </a:p>
        </c:txPr>
        <c:crossAx val="555883503"/>
        <c:crosses val="autoZero"/>
        <c:auto val="1"/>
        <c:lblAlgn val="ctr"/>
        <c:lblOffset val="100"/>
        <c:noMultiLvlLbl val="0"/>
      </c:catAx>
      <c:valAx>
        <c:axId val="555883503"/>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fr-FR"/>
          </a:p>
        </c:txPr>
        <c:crossAx val="555883087"/>
        <c:crosses val="autoZero"/>
        <c:crossBetween val="between"/>
      </c:valAx>
      <c:spPr>
        <a:noFill/>
        <a:ln>
          <a:noFill/>
        </a:ln>
        <a:effectLst/>
      </c:spPr>
    </c:plotArea>
    <c:plotVisOnly val="1"/>
    <c:dispBlanksAs val="gap"/>
    <c:showDLblsOverMax val="0"/>
  </c:chart>
  <c:spPr>
    <a:solidFill>
      <a:schemeClr val="lt1"/>
    </a:solidFill>
    <a:ln w="12700" cap="flat" cmpd="sng" algn="ctr">
      <a:solidFill>
        <a:schemeClr val="accent4"/>
      </a:solidFill>
      <a:prstDash val="solid"/>
      <a:miter lim="800000"/>
    </a:ln>
    <a:effectLst/>
  </c:spPr>
  <c:txPr>
    <a:bodyPr/>
    <a:lstStyle/>
    <a:p>
      <a:pPr>
        <a:defRPr>
          <a:solidFill>
            <a:schemeClr val="dk1"/>
          </a:solidFill>
          <a:latin typeface="+mn-lt"/>
          <a:ea typeface="+mn-ea"/>
          <a:cs typeface="+mn-cs"/>
        </a:defRPr>
      </a:pPr>
      <a:endParaRPr lang="fr-FR"/>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r>
              <a:rPr lang="en-US" sz="1400"/>
              <a:t>Objectif 17</a:t>
            </a:r>
          </a:p>
        </c:rich>
      </c:tx>
      <c:overlay val="0"/>
      <c:spPr>
        <a:noFill/>
        <a:ln>
          <a:noFill/>
        </a:ln>
        <a:effectLst/>
      </c:spPr>
      <c:txPr>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endParaRPr lang="fr-FR"/>
        </a:p>
      </c:txPr>
    </c:title>
    <c:autoTitleDeleted val="0"/>
    <c:view3D>
      <c:rotX val="10"/>
      <c:rotY val="0"/>
      <c:depthPercent val="100"/>
      <c:rAngAx val="0"/>
    </c:view3D>
    <c:floor>
      <c:thickness val="0"/>
      <c:spPr>
        <a:solidFill>
          <a:schemeClr val="lt1"/>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pattFill prst="ltDnDiag">
              <a:fgClr>
                <a:schemeClr val="accent2"/>
              </a:fgClr>
              <a:bgClr>
                <a:schemeClr val="accent2">
                  <a:lumMod val="20000"/>
                  <a:lumOff val="80000"/>
                </a:schemeClr>
              </a:bgClr>
            </a:pattFill>
            <a:ln>
              <a:solidFill>
                <a:schemeClr val="accent2"/>
              </a:solidFill>
            </a:ln>
            <a:effectLst/>
            <a:sp3d>
              <a:contourClr>
                <a:schemeClr val="accent2"/>
              </a:contourClr>
            </a:sp3d>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Evaluation!$D$111:$E$116</c:f>
              <c:strCache>
                <c:ptCount val="6"/>
                <c:pt idx="0">
                  <c:v>REG 17.1</c:v>
                </c:pt>
                <c:pt idx="1">
                  <c:v>REG 17.2</c:v>
                </c:pt>
                <c:pt idx="2">
                  <c:v>REG 17.3</c:v>
                </c:pt>
                <c:pt idx="3">
                  <c:v>REG 17.4</c:v>
                </c:pt>
                <c:pt idx="4">
                  <c:v>REG 17.5</c:v>
                </c:pt>
                <c:pt idx="5">
                  <c:v>REG 17.6</c:v>
                </c:pt>
              </c:strCache>
            </c:strRef>
          </c:cat>
          <c:val>
            <c:numRef>
              <c:f>Evaluation!$F$111:$F$116</c:f>
              <c:numCache>
                <c:formatCode>General</c:formatCode>
                <c:ptCount val="6"/>
              </c:numCache>
            </c:numRef>
          </c:val>
          <c:extLst>
            <c:ext xmlns:c16="http://schemas.microsoft.com/office/drawing/2014/chart" uri="{C3380CC4-5D6E-409C-BE32-E72D297353CC}">
              <c16:uniqueId val="{00000000-9DA5-4D5B-AF83-39378629C5A0}"/>
            </c:ext>
          </c:extLst>
        </c:ser>
        <c:ser>
          <c:idx val="1"/>
          <c:order val="1"/>
          <c:spPr>
            <a:pattFill prst="ltDnDiag">
              <a:fgClr>
                <a:schemeClr val="accent4"/>
              </a:fgClr>
              <a:bgClr>
                <a:schemeClr val="accent4">
                  <a:lumMod val="20000"/>
                  <a:lumOff val="80000"/>
                </a:schemeClr>
              </a:bgClr>
            </a:pattFill>
            <a:ln>
              <a:solidFill>
                <a:schemeClr val="accent4"/>
              </a:solidFill>
            </a:ln>
            <a:effectLst/>
            <a:sp3d>
              <a:contourClr>
                <a:schemeClr val="accent4"/>
              </a:contourClr>
            </a:sp3d>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Evaluation!$D$111:$E$116</c:f>
              <c:strCache>
                <c:ptCount val="6"/>
                <c:pt idx="0">
                  <c:v>REG 17.1</c:v>
                </c:pt>
                <c:pt idx="1">
                  <c:v>REG 17.2</c:v>
                </c:pt>
                <c:pt idx="2">
                  <c:v>REG 17.3</c:v>
                </c:pt>
                <c:pt idx="3">
                  <c:v>REG 17.4</c:v>
                </c:pt>
                <c:pt idx="4">
                  <c:v>REG 17.5</c:v>
                </c:pt>
                <c:pt idx="5">
                  <c:v>REG 17.6</c:v>
                </c:pt>
              </c:strCache>
            </c:strRef>
          </c:cat>
          <c:val>
            <c:numRef>
              <c:f>Evaluation!$G$111:$G$116</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9DA5-4D5B-AF83-39378629C5A0}"/>
            </c:ext>
          </c:extLst>
        </c:ser>
        <c:ser>
          <c:idx val="2"/>
          <c:order val="2"/>
          <c:spPr>
            <a:pattFill prst="ltDnDiag">
              <a:fgClr>
                <a:schemeClr val="accent6"/>
              </a:fgClr>
              <a:bgClr>
                <a:schemeClr val="accent6">
                  <a:lumMod val="20000"/>
                  <a:lumOff val="80000"/>
                </a:schemeClr>
              </a:bgClr>
            </a:pattFill>
            <a:ln>
              <a:solidFill>
                <a:schemeClr val="accent6"/>
              </a:solidFill>
            </a:ln>
            <a:effectLst/>
            <a:sp3d>
              <a:contourClr>
                <a:schemeClr val="accent6"/>
              </a:contourClr>
            </a:sp3d>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Evaluation!$D$111:$E$116</c:f>
              <c:strCache>
                <c:ptCount val="6"/>
                <c:pt idx="0">
                  <c:v>REG 17.1</c:v>
                </c:pt>
                <c:pt idx="1">
                  <c:v>REG 17.2</c:v>
                </c:pt>
                <c:pt idx="2">
                  <c:v>REG 17.3</c:v>
                </c:pt>
                <c:pt idx="3">
                  <c:v>REG 17.4</c:v>
                </c:pt>
                <c:pt idx="4">
                  <c:v>REG 17.5</c:v>
                </c:pt>
                <c:pt idx="5">
                  <c:v>REG 17.6</c:v>
                </c:pt>
              </c:strCache>
            </c:strRef>
          </c:cat>
          <c:val>
            <c:numRef>
              <c:f>Evaluation!$H$111:$H$116</c:f>
              <c:numCache>
                <c:formatCode>General</c:formatCode>
                <c:ptCount val="6"/>
                <c:pt idx="0">
                  <c:v>5</c:v>
                </c:pt>
                <c:pt idx="1">
                  <c:v>5</c:v>
                </c:pt>
                <c:pt idx="2">
                  <c:v>5</c:v>
                </c:pt>
                <c:pt idx="3">
                  <c:v>5</c:v>
                </c:pt>
                <c:pt idx="4">
                  <c:v>5</c:v>
                </c:pt>
                <c:pt idx="5">
                  <c:v>5</c:v>
                </c:pt>
              </c:numCache>
            </c:numRef>
          </c:val>
          <c:extLst>
            <c:ext xmlns:c16="http://schemas.microsoft.com/office/drawing/2014/chart" uri="{C3380CC4-5D6E-409C-BE32-E72D297353CC}">
              <c16:uniqueId val="{00000002-9DA5-4D5B-AF83-39378629C5A0}"/>
            </c:ext>
          </c:extLst>
        </c:ser>
        <c:dLbls>
          <c:showLegendKey val="0"/>
          <c:showVal val="1"/>
          <c:showCatName val="0"/>
          <c:showSerName val="0"/>
          <c:showPercent val="0"/>
          <c:showBubbleSize val="0"/>
        </c:dLbls>
        <c:gapWidth val="160"/>
        <c:gapDepth val="0"/>
        <c:shape val="box"/>
        <c:axId val="807523215"/>
        <c:axId val="807514479"/>
        <c:axId val="0"/>
      </c:bar3DChart>
      <c:catAx>
        <c:axId val="807523215"/>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fr-FR"/>
          </a:p>
        </c:txPr>
        <c:crossAx val="807514479"/>
        <c:crosses val="autoZero"/>
        <c:auto val="1"/>
        <c:lblAlgn val="ctr"/>
        <c:lblOffset val="100"/>
        <c:noMultiLvlLbl val="0"/>
      </c:catAx>
      <c:valAx>
        <c:axId val="807514479"/>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fr-FR"/>
          </a:p>
        </c:txPr>
        <c:crossAx val="807523215"/>
        <c:crosses val="autoZero"/>
        <c:crossBetween val="between"/>
      </c:valAx>
      <c:spPr>
        <a:noFill/>
        <a:ln>
          <a:noFill/>
        </a:ln>
        <a:effectLst/>
      </c:spPr>
    </c:plotArea>
    <c:plotVisOnly val="1"/>
    <c:dispBlanksAs val="gap"/>
    <c:showDLblsOverMax val="0"/>
  </c:chart>
  <c:spPr>
    <a:solidFill>
      <a:schemeClr val="lt1"/>
    </a:solidFill>
    <a:ln w="12700" cap="flat" cmpd="sng" algn="ctr">
      <a:solidFill>
        <a:schemeClr val="accent4"/>
      </a:solidFill>
      <a:prstDash val="solid"/>
      <a:miter lim="800000"/>
    </a:ln>
    <a:effectLst/>
  </c:spPr>
  <c:txPr>
    <a:bodyPr/>
    <a:lstStyle/>
    <a:p>
      <a:pPr>
        <a:defRPr>
          <a:solidFill>
            <a:schemeClr val="dk1"/>
          </a:solidFill>
          <a:latin typeface="+mn-lt"/>
          <a:ea typeface="+mn-ea"/>
          <a:cs typeface="+mn-cs"/>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r>
              <a:rPr lang="en-US" sz="1400"/>
              <a:t>Objectif</a:t>
            </a:r>
            <a:r>
              <a:rPr lang="en-US" sz="1400" baseline="0"/>
              <a:t> 1</a:t>
            </a:r>
            <a:endParaRPr lang="en-US" sz="1400"/>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endParaRPr lang="fr-FR"/>
        </a:p>
      </c:txPr>
    </c:title>
    <c:autoTitleDeleted val="0"/>
    <c:plotArea>
      <c:layout/>
      <c:barChart>
        <c:barDir val="col"/>
        <c:grouping val="clustered"/>
        <c:varyColors val="0"/>
        <c:ser>
          <c:idx val="0"/>
          <c:order val="0"/>
          <c:spPr>
            <a:solidFill>
              <a:schemeClr val="accent2">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Evaluation!$D$8:$E$13</c:f>
              <c:strCache>
                <c:ptCount val="6"/>
                <c:pt idx="0">
                  <c:v>REG 1.1</c:v>
                </c:pt>
                <c:pt idx="1">
                  <c:v>REG 1.2</c:v>
                </c:pt>
                <c:pt idx="2">
                  <c:v>REG 1.3</c:v>
                </c:pt>
                <c:pt idx="3">
                  <c:v>REG 1.4</c:v>
                </c:pt>
                <c:pt idx="4">
                  <c:v>REG 1.5</c:v>
                </c:pt>
                <c:pt idx="5">
                  <c:v>REG 1.6</c:v>
                </c:pt>
              </c:strCache>
            </c:strRef>
          </c:cat>
          <c:val>
            <c:numRef>
              <c:f>Evaluation!$F$8:$F$13</c:f>
              <c:numCache>
                <c:formatCode>General</c:formatCode>
                <c:ptCount val="6"/>
              </c:numCache>
            </c:numRef>
          </c:val>
          <c:extLst>
            <c:ext xmlns:c16="http://schemas.microsoft.com/office/drawing/2014/chart" uri="{C3380CC4-5D6E-409C-BE32-E72D297353CC}">
              <c16:uniqueId val="{00000000-50E9-4BFA-8948-EC49ACF69A69}"/>
            </c:ext>
          </c:extLst>
        </c:ser>
        <c:ser>
          <c:idx val="1"/>
          <c:order val="1"/>
          <c:spPr>
            <a:solidFill>
              <a:schemeClr val="accent4">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Evaluation!$D$8:$E$13</c:f>
              <c:strCache>
                <c:ptCount val="6"/>
                <c:pt idx="0">
                  <c:v>REG 1.1</c:v>
                </c:pt>
                <c:pt idx="1">
                  <c:v>REG 1.2</c:v>
                </c:pt>
                <c:pt idx="2">
                  <c:v>REG 1.3</c:v>
                </c:pt>
                <c:pt idx="3">
                  <c:v>REG 1.4</c:v>
                </c:pt>
                <c:pt idx="4">
                  <c:v>REG 1.5</c:v>
                </c:pt>
                <c:pt idx="5">
                  <c:v>REG 1.6</c:v>
                </c:pt>
              </c:strCache>
            </c:strRef>
          </c:cat>
          <c:val>
            <c:numRef>
              <c:f>Evaluation!$G$8:$G$13</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50E9-4BFA-8948-EC49ACF69A69}"/>
            </c:ext>
          </c:extLst>
        </c:ser>
        <c:ser>
          <c:idx val="2"/>
          <c:order val="2"/>
          <c:spPr>
            <a:solidFill>
              <a:schemeClr val="accent6">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Evaluation!$D$8:$E$13</c:f>
              <c:strCache>
                <c:ptCount val="6"/>
                <c:pt idx="0">
                  <c:v>REG 1.1</c:v>
                </c:pt>
                <c:pt idx="1">
                  <c:v>REG 1.2</c:v>
                </c:pt>
                <c:pt idx="2">
                  <c:v>REG 1.3</c:v>
                </c:pt>
                <c:pt idx="3">
                  <c:v>REG 1.4</c:v>
                </c:pt>
                <c:pt idx="4">
                  <c:v>REG 1.5</c:v>
                </c:pt>
                <c:pt idx="5">
                  <c:v>REG 1.6</c:v>
                </c:pt>
              </c:strCache>
            </c:strRef>
          </c:cat>
          <c:val>
            <c:numRef>
              <c:f>Evaluation!$H$8:$H$13</c:f>
              <c:numCache>
                <c:formatCode>General</c:formatCode>
                <c:ptCount val="6"/>
                <c:pt idx="0">
                  <c:v>5</c:v>
                </c:pt>
                <c:pt idx="1">
                  <c:v>5</c:v>
                </c:pt>
                <c:pt idx="2">
                  <c:v>5</c:v>
                </c:pt>
                <c:pt idx="3">
                  <c:v>5</c:v>
                </c:pt>
                <c:pt idx="4">
                  <c:v>5</c:v>
                </c:pt>
                <c:pt idx="5">
                  <c:v>5</c:v>
                </c:pt>
              </c:numCache>
            </c:numRef>
          </c:val>
          <c:extLst>
            <c:ext xmlns:c16="http://schemas.microsoft.com/office/drawing/2014/chart" uri="{C3380CC4-5D6E-409C-BE32-E72D297353CC}">
              <c16:uniqueId val="{00000002-50E9-4BFA-8948-EC49ACF69A69}"/>
            </c:ext>
          </c:extLst>
        </c:ser>
        <c:dLbls>
          <c:dLblPos val="inEnd"/>
          <c:showLegendKey val="0"/>
          <c:showVal val="1"/>
          <c:showCatName val="0"/>
          <c:showSerName val="0"/>
          <c:showPercent val="0"/>
          <c:showBubbleSize val="0"/>
        </c:dLbls>
        <c:gapWidth val="65"/>
        <c:axId val="716752767"/>
        <c:axId val="716742367"/>
      </c:barChart>
      <c:catAx>
        <c:axId val="716752767"/>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fr-FR"/>
          </a:p>
        </c:txPr>
        <c:crossAx val="716742367"/>
        <c:crosses val="autoZero"/>
        <c:auto val="1"/>
        <c:lblAlgn val="ctr"/>
        <c:lblOffset val="100"/>
        <c:noMultiLvlLbl val="0"/>
      </c:catAx>
      <c:valAx>
        <c:axId val="716742367"/>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crossAx val="716752767"/>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fr-FR"/>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r>
              <a:rPr lang="en-US" sz="1400"/>
              <a:t>Objectif 19</a:t>
            </a:r>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endParaRPr lang="fr-FR"/>
        </a:p>
      </c:txPr>
    </c:title>
    <c:autoTitleDeleted val="0"/>
    <c:plotArea>
      <c:layout/>
      <c:barChart>
        <c:barDir val="col"/>
        <c:grouping val="clustered"/>
        <c:varyColors val="0"/>
        <c:ser>
          <c:idx val="0"/>
          <c:order val="0"/>
          <c:spPr>
            <a:solidFill>
              <a:schemeClr val="accent2">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Evaluation!$D$129:$E$150</c:f>
              <c:strCache>
                <c:ptCount val="22"/>
                <c:pt idx="0">
                  <c:v>REG 19.1</c:v>
                </c:pt>
                <c:pt idx="1">
                  <c:v>REG 19.2</c:v>
                </c:pt>
                <c:pt idx="2">
                  <c:v>REG 19.3</c:v>
                </c:pt>
                <c:pt idx="3">
                  <c:v>REG 19.4</c:v>
                </c:pt>
                <c:pt idx="4">
                  <c:v>REG 19.5</c:v>
                </c:pt>
                <c:pt idx="5">
                  <c:v>REG 19.6</c:v>
                </c:pt>
                <c:pt idx="6">
                  <c:v>REG 19.7</c:v>
                </c:pt>
                <c:pt idx="7">
                  <c:v>REG 19.8</c:v>
                </c:pt>
                <c:pt idx="8">
                  <c:v>REG 19.9</c:v>
                </c:pt>
                <c:pt idx="9">
                  <c:v>REG 19.9.1</c:v>
                </c:pt>
                <c:pt idx="10">
                  <c:v>REG 19.9.2</c:v>
                </c:pt>
                <c:pt idx="11">
                  <c:v>REG 19.9.3</c:v>
                </c:pt>
                <c:pt idx="12">
                  <c:v>REG 19.9.4</c:v>
                </c:pt>
                <c:pt idx="13">
                  <c:v>REG 19.9.5</c:v>
                </c:pt>
                <c:pt idx="14">
                  <c:v>REG 19.9.6</c:v>
                </c:pt>
                <c:pt idx="15">
                  <c:v>REG 19.9.7</c:v>
                </c:pt>
                <c:pt idx="16">
                  <c:v>REG 19.9.8</c:v>
                </c:pt>
                <c:pt idx="17">
                  <c:v>REG 19.9.9</c:v>
                </c:pt>
                <c:pt idx="18">
                  <c:v>REG 19.9.10</c:v>
                </c:pt>
                <c:pt idx="19">
                  <c:v>REG 19.9.11</c:v>
                </c:pt>
                <c:pt idx="20">
                  <c:v>REG 19.9.12</c:v>
                </c:pt>
                <c:pt idx="21">
                  <c:v>REG 19.9.13</c:v>
                </c:pt>
              </c:strCache>
            </c:strRef>
          </c:cat>
          <c:val>
            <c:numRef>
              <c:f>Evaluation!$F$129:$F$150</c:f>
              <c:numCache>
                <c:formatCode>General</c:formatCode>
                <c:ptCount val="22"/>
              </c:numCache>
            </c:numRef>
          </c:val>
          <c:extLst>
            <c:ext xmlns:c16="http://schemas.microsoft.com/office/drawing/2014/chart" uri="{C3380CC4-5D6E-409C-BE32-E72D297353CC}">
              <c16:uniqueId val="{00000000-6740-4B79-AFDE-1AF2101D008F}"/>
            </c:ext>
          </c:extLst>
        </c:ser>
        <c:ser>
          <c:idx val="1"/>
          <c:order val="1"/>
          <c:spPr>
            <a:solidFill>
              <a:schemeClr val="accent4">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Evaluation!$D$129:$E$150</c:f>
              <c:strCache>
                <c:ptCount val="22"/>
                <c:pt idx="0">
                  <c:v>REG 19.1</c:v>
                </c:pt>
                <c:pt idx="1">
                  <c:v>REG 19.2</c:v>
                </c:pt>
                <c:pt idx="2">
                  <c:v>REG 19.3</c:v>
                </c:pt>
                <c:pt idx="3">
                  <c:v>REG 19.4</c:v>
                </c:pt>
                <c:pt idx="4">
                  <c:v>REG 19.5</c:v>
                </c:pt>
                <c:pt idx="5">
                  <c:v>REG 19.6</c:v>
                </c:pt>
                <c:pt idx="6">
                  <c:v>REG 19.7</c:v>
                </c:pt>
                <c:pt idx="7">
                  <c:v>REG 19.8</c:v>
                </c:pt>
                <c:pt idx="8">
                  <c:v>REG 19.9</c:v>
                </c:pt>
                <c:pt idx="9">
                  <c:v>REG 19.9.1</c:v>
                </c:pt>
                <c:pt idx="10">
                  <c:v>REG 19.9.2</c:v>
                </c:pt>
                <c:pt idx="11">
                  <c:v>REG 19.9.3</c:v>
                </c:pt>
                <c:pt idx="12">
                  <c:v>REG 19.9.4</c:v>
                </c:pt>
                <c:pt idx="13">
                  <c:v>REG 19.9.5</c:v>
                </c:pt>
                <c:pt idx="14">
                  <c:v>REG 19.9.6</c:v>
                </c:pt>
                <c:pt idx="15">
                  <c:v>REG 19.9.7</c:v>
                </c:pt>
                <c:pt idx="16">
                  <c:v>REG 19.9.8</c:v>
                </c:pt>
                <c:pt idx="17">
                  <c:v>REG 19.9.9</c:v>
                </c:pt>
                <c:pt idx="18">
                  <c:v>REG 19.9.10</c:v>
                </c:pt>
                <c:pt idx="19">
                  <c:v>REG 19.9.11</c:v>
                </c:pt>
                <c:pt idx="20">
                  <c:v>REG 19.9.12</c:v>
                </c:pt>
                <c:pt idx="21">
                  <c:v>REG 19.9.13</c:v>
                </c:pt>
              </c:strCache>
            </c:strRef>
          </c:cat>
          <c:val>
            <c:numRef>
              <c:f>Evaluation!$G$129:$G$150</c:f>
              <c:numCache>
                <c:formatCode>General</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c:ext xmlns:c16="http://schemas.microsoft.com/office/drawing/2014/chart" uri="{C3380CC4-5D6E-409C-BE32-E72D297353CC}">
              <c16:uniqueId val="{00000001-6740-4B79-AFDE-1AF2101D008F}"/>
            </c:ext>
          </c:extLst>
        </c:ser>
        <c:ser>
          <c:idx val="2"/>
          <c:order val="2"/>
          <c:spPr>
            <a:solidFill>
              <a:schemeClr val="accent6">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Evaluation!$D$129:$E$150</c:f>
              <c:strCache>
                <c:ptCount val="22"/>
                <c:pt idx="0">
                  <c:v>REG 19.1</c:v>
                </c:pt>
                <c:pt idx="1">
                  <c:v>REG 19.2</c:v>
                </c:pt>
                <c:pt idx="2">
                  <c:v>REG 19.3</c:v>
                </c:pt>
                <c:pt idx="3">
                  <c:v>REG 19.4</c:v>
                </c:pt>
                <c:pt idx="4">
                  <c:v>REG 19.5</c:v>
                </c:pt>
                <c:pt idx="5">
                  <c:v>REG 19.6</c:v>
                </c:pt>
                <c:pt idx="6">
                  <c:v>REG 19.7</c:v>
                </c:pt>
                <c:pt idx="7">
                  <c:v>REG 19.8</c:v>
                </c:pt>
                <c:pt idx="8">
                  <c:v>REG 19.9</c:v>
                </c:pt>
                <c:pt idx="9">
                  <c:v>REG 19.9.1</c:v>
                </c:pt>
                <c:pt idx="10">
                  <c:v>REG 19.9.2</c:v>
                </c:pt>
                <c:pt idx="11">
                  <c:v>REG 19.9.3</c:v>
                </c:pt>
                <c:pt idx="12">
                  <c:v>REG 19.9.4</c:v>
                </c:pt>
                <c:pt idx="13">
                  <c:v>REG 19.9.5</c:v>
                </c:pt>
                <c:pt idx="14">
                  <c:v>REG 19.9.6</c:v>
                </c:pt>
                <c:pt idx="15">
                  <c:v>REG 19.9.7</c:v>
                </c:pt>
                <c:pt idx="16">
                  <c:v>REG 19.9.8</c:v>
                </c:pt>
                <c:pt idx="17">
                  <c:v>REG 19.9.9</c:v>
                </c:pt>
                <c:pt idx="18">
                  <c:v>REG 19.9.10</c:v>
                </c:pt>
                <c:pt idx="19">
                  <c:v>REG 19.9.11</c:v>
                </c:pt>
                <c:pt idx="20">
                  <c:v>REG 19.9.12</c:v>
                </c:pt>
                <c:pt idx="21">
                  <c:v>REG 19.9.13</c:v>
                </c:pt>
              </c:strCache>
            </c:strRef>
          </c:cat>
          <c:val>
            <c:numRef>
              <c:f>Evaluation!$H$129:$H$150</c:f>
              <c:numCache>
                <c:formatCode>General</c:formatCode>
                <c:ptCount val="22"/>
                <c:pt idx="0">
                  <c:v>5</c:v>
                </c:pt>
                <c:pt idx="1">
                  <c:v>5</c:v>
                </c:pt>
                <c:pt idx="2">
                  <c:v>5</c:v>
                </c:pt>
                <c:pt idx="3">
                  <c:v>5</c:v>
                </c:pt>
                <c:pt idx="4">
                  <c:v>5</c:v>
                </c:pt>
                <c:pt idx="5">
                  <c:v>5</c:v>
                </c:pt>
                <c:pt idx="6">
                  <c:v>5</c:v>
                </c:pt>
                <c:pt idx="7">
                  <c:v>5</c:v>
                </c:pt>
                <c:pt idx="8">
                  <c:v>5</c:v>
                </c:pt>
                <c:pt idx="9">
                  <c:v>5</c:v>
                </c:pt>
                <c:pt idx="10">
                  <c:v>5</c:v>
                </c:pt>
                <c:pt idx="11">
                  <c:v>5</c:v>
                </c:pt>
                <c:pt idx="12">
                  <c:v>5</c:v>
                </c:pt>
                <c:pt idx="13">
                  <c:v>5</c:v>
                </c:pt>
                <c:pt idx="14">
                  <c:v>5</c:v>
                </c:pt>
                <c:pt idx="15">
                  <c:v>5</c:v>
                </c:pt>
                <c:pt idx="16">
                  <c:v>5</c:v>
                </c:pt>
                <c:pt idx="17">
                  <c:v>5</c:v>
                </c:pt>
                <c:pt idx="18">
                  <c:v>5</c:v>
                </c:pt>
                <c:pt idx="19">
                  <c:v>5</c:v>
                </c:pt>
                <c:pt idx="20">
                  <c:v>5</c:v>
                </c:pt>
                <c:pt idx="21">
                  <c:v>5</c:v>
                </c:pt>
              </c:numCache>
            </c:numRef>
          </c:val>
          <c:extLst>
            <c:ext xmlns:c16="http://schemas.microsoft.com/office/drawing/2014/chart" uri="{C3380CC4-5D6E-409C-BE32-E72D297353CC}">
              <c16:uniqueId val="{00000002-6740-4B79-AFDE-1AF2101D008F}"/>
            </c:ext>
          </c:extLst>
        </c:ser>
        <c:dLbls>
          <c:dLblPos val="inEnd"/>
          <c:showLegendKey val="0"/>
          <c:showVal val="1"/>
          <c:showCatName val="0"/>
          <c:showSerName val="0"/>
          <c:showPercent val="0"/>
          <c:showBubbleSize val="0"/>
        </c:dLbls>
        <c:gapWidth val="65"/>
        <c:axId val="717928495"/>
        <c:axId val="717949295"/>
      </c:barChart>
      <c:catAx>
        <c:axId val="717928495"/>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fr-FR"/>
          </a:p>
        </c:txPr>
        <c:crossAx val="717949295"/>
        <c:crosses val="autoZero"/>
        <c:auto val="1"/>
        <c:lblAlgn val="ctr"/>
        <c:lblOffset val="100"/>
        <c:noMultiLvlLbl val="0"/>
      </c:catAx>
      <c:valAx>
        <c:axId val="717949295"/>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crossAx val="717928495"/>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fr-FR"/>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r>
              <a:rPr lang="en-US" sz="1400"/>
              <a:t>Objectif 20</a:t>
            </a:r>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endParaRPr lang="fr-FR"/>
        </a:p>
      </c:txPr>
    </c:title>
    <c:autoTitleDeleted val="0"/>
    <c:plotArea>
      <c:layout/>
      <c:stockChart>
        <c:ser>
          <c:idx val="0"/>
          <c:order val="0"/>
          <c:spPr>
            <a:ln w="25400" cap="rnd">
              <a:noFill/>
              <a:round/>
            </a:ln>
            <a:effectLst>
              <a:outerShdw blurRad="57150" dist="19050" dir="5400000" algn="ctr" rotWithShape="0">
                <a:srgbClr val="000000">
                  <a:alpha val="63000"/>
                </a:srgbClr>
              </a:outerShdw>
            </a:effectLst>
          </c:spPr>
          <c:marker>
            <c:symbol val="none"/>
          </c:marker>
          <c:dLbls>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Evaluation!$D$151:$E$158</c:f>
              <c:strCache>
                <c:ptCount val="8"/>
                <c:pt idx="0">
                  <c:v>REG 20.1</c:v>
                </c:pt>
                <c:pt idx="1">
                  <c:v>REG 20.2</c:v>
                </c:pt>
                <c:pt idx="2">
                  <c:v>REG 20.3</c:v>
                </c:pt>
                <c:pt idx="3">
                  <c:v>REG 20.4</c:v>
                </c:pt>
                <c:pt idx="4">
                  <c:v>REG 20.5</c:v>
                </c:pt>
                <c:pt idx="5">
                  <c:v>REG 20.6</c:v>
                </c:pt>
                <c:pt idx="6">
                  <c:v>REG 20.7</c:v>
                </c:pt>
                <c:pt idx="7">
                  <c:v>REG 20.8</c:v>
                </c:pt>
              </c:strCache>
            </c:strRef>
          </c:cat>
          <c:val>
            <c:numRef>
              <c:f>Evaluation!$F$151:$F$158</c:f>
              <c:numCache>
                <c:formatCode>General</c:formatCode>
                <c:ptCount val="8"/>
              </c:numCache>
            </c:numRef>
          </c:val>
          <c:smooth val="0"/>
          <c:extLst>
            <c:ext xmlns:c16="http://schemas.microsoft.com/office/drawing/2014/chart" uri="{C3380CC4-5D6E-409C-BE32-E72D297353CC}">
              <c16:uniqueId val="{00000000-5B53-42F7-9B24-37D90370198E}"/>
            </c:ext>
          </c:extLst>
        </c:ser>
        <c:ser>
          <c:idx val="1"/>
          <c:order val="1"/>
          <c:spPr>
            <a:ln w="25400" cap="rnd">
              <a:noFill/>
              <a:round/>
            </a:ln>
            <a:effectLst>
              <a:outerShdw blurRad="57150" dist="19050" dir="5400000" algn="ctr" rotWithShape="0">
                <a:srgbClr val="000000">
                  <a:alpha val="63000"/>
                </a:srgbClr>
              </a:outerShdw>
            </a:effectLst>
          </c:spPr>
          <c:marker>
            <c:symbol val="none"/>
          </c:marker>
          <c:dLbls>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Evaluation!$D$151:$E$158</c:f>
              <c:strCache>
                <c:ptCount val="8"/>
                <c:pt idx="0">
                  <c:v>REG 20.1</c:v>
                </c:pt>
                <c:pt idx="1">
                  <c:v>REG 20.2</c:v>
                </c:pt>
                <c:pt idx="2">
                  <c:v>REG 20.3</c:v>
                </c:pt>
                <c:pt idx="3">
                  <c:v>REG 20.4</c:v>
                </c:pt>
                <c:pt idx="4">
                  <c:v>REG 20.5</c:v>
                </c:pt>
                <c:pt idx="5">
                  <c:v>REG 20.6</c:v>
                </c:pt>
                <c:pt idx="6">
                  <c:v>REG 20.7</c:v>
                </c:pt>
                <c:pt idx="7">
                  <c:v>REG 20.8</c:v>
                </c:pt>
              </c:strCache>
            </c:strRef>
          </c:cat>
          <c:val>
            <c:numRef>
              <c:f>Evaluation!$G$151:$G$158</c:f>
              <c:numCache>
                <c:formatCode>General</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1-5B53-42F7-9B24-37D90370198E}"/>
            </c:ext>
          </c:extLst>
        </c:ser>
        <c:ser>
          <c:idx val="2"/>
          <c:order val="2"/>
          <c:spPr>
            <a:ln w="25400" cap="rnd">
              <a:noFill/>
              <a:round/>
            </a:ln>
            <a:effectLst>
              <a:outerShdw blurRad="57150" dist="19050" dir="5400000" algn="ctr" rotWithShape="0">
                <a:srgbClr val="000000">
                  <a:alpha val="63000"/>
                </a:srgbClr>
              </a:outerShdw>
            </a:effectLst>
          </c:spPr>
          <c:marker>
            <c:symbol val="circle"/>
            <c:size val="6"/>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w="9525">
                <a:solidFill>
                  <a:schemeClr val="accent6"/>
                </a:solidFill>
                <a:round/>
              </a:ln>
              <a:effectLst>
                <a:outerShdw blurRad="57150" dist="19050" dir="5400000" algn="ctr" rotWithShape="0">
                  <a:srgbClr val="000000">
                    <a:alpha val="63000"/>
                  </a:srgbClr>
                </a:outerShdw>
              </a:effectLst>
            </c:spPr>
          </c:marker>
          <c:dLbls>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Evaluation!$D$151:$E$158</c:f>
              <c:strCache>
                <c:ptCount val="8"/>
                <c:pt idx="0">
                  <c:v>REG 20.1</c:v>
                </c:pt>
                <c:pt idx="1">
                  <c:v>REG 20.2</c:v>
                </c:pt>
                <c:pt idx="2">
                  <c:v>REG 20.3</c:v>
                </c:pt>
                <c:pt idx="3">
                  <c:v>REG 20.4</c:v>
                </c:pt>
                <c:pt idx="4">
                  <c:v>REG 20.5</c:v>
                </c:pt>
                <c:pt idx="5">
                  <c:v>REG 20.6</c:v>
                </c:pt>
                <c:pt idx="6">
                  <c:v>REG 20.7</c:v>
                </c:pt>
                <c:pt idx="7">
                  <c:v>REG 20.8</c:v>
                </c:pt>
              </c:strCache>
            </c:strRef>
          </c:cat>
          <c:val>
            <c:numRef>
              <c:f>Evaluation!$H$151:$H$158</c:f>
              <c:numCache>
                <c:formatCode>General</c:formatCode>
                <c:ptCount val="8"/>
                <c:pt idx="0">
                  <c:v>5</c:v>
                </c:pt>
                <c:pt idx="1">
                  <c:v>5</c:v>
                </c:pt>
                <c:pt idx="2">
                  <c:v>5</c:v>
                </c:pt>
                <c:pt idx="3">
                  <c:v>5</c:v>
                </c:pt>
                <c:pt idx="4">
                  <c:v>5</c:v>
                </c:pt>
                <c:pt idx="5">
                  <c:v>5</c:v>
                </c:pt>
                <c:pt idx="6">
                  <c:v>5</c:v>
                </c:pt>
                <c:pt idx="7">
                  <c:v>5</c:v>
                </c:pt>
              </c:numCache>
            </c:numRef>
          </c:val>
          <c:smooth val="0"/>
          <c:extLst>
            <c:ext xmlns:c16="http://schemas.microsoft.com/office/drawing/2014/chart" uri="{C3380CC4-5D6E-409C-BE32-E72D297353CC}">
              <c16:uniqueId val="{00000002-5B53-42F7-9B24-37D90370198E}"/>
            </c:ext>
          </c:extLst>
        </c:ser>
        <c:dLbls>
          <c:showLegendKey val="0"/>
          <c:showVal val="1"/>
          <c:showCatName val="0"/>
          <c:showSerName val="0"/>
          <c:showPercent val="0"/>
          <c:showBubbleSize val="0"/>
        </c:dLbls>
        <c:hiLowLines>
          <c:spPr>
            <a:ln w="9525" cap="flat" cmpd="sng" algn="ctr">
              <a:solidFill>
                <a:schemeClr val="tx1">
                  <a:lumMod val="75000"/>
                  <a:lumOff val="25000"/>
                </a:schemeClr>
              </a:solidFill>
              <a:round/>
            </a:ln>
            <a:effectLst/>
          </c:spPr>
        </c:hiLowLines>
        <c:axId val="899523007"/>
        <c:axId val="899525087"/>
      </c:stockChart>
      <c:catAx>
        <c:axId val="899523007"/>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fr-FR"/>
          </a:p>
        </c:txPr>
        <c:crossAx val="899525087"/>
        <c:crosses val="autoZero"/>
        <c:auto val="1"/>
        <c:lblAlgn val="ctr"/>
        <c:lblOffset val="100"/>
        <c:noMultiLvlLbl val="0"/>
      </c:catAx>
      <c:valAx>
        <c:axId val="89952508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fr-FR"/>
          </a:p>
        </c:txPr>
        <c:crossAx val="899523007"/>
        <c:crosses val="autoZero"/>
        <c:crossBetween val="between"/>
      </c:valAx>
      <c:spPr>
        <a:noFill/>
        <a:ln>
          <a:noFill/>
        </a:ln>
        <a:effectLst/>
      </c:spPr>
    </c:plotArea>
    <c:plotVisOnly val="1"/>
    <c:dispBlanksAs val="gap"/>
    <c:showDLblsOverMax val="0"/>
  </c:chart>
  <c:spPr>
    <a:solidFill>
      <a:schemeClr val="lt1"/>
    </a:solidFill>
    <a:ln w="12700" cap="flat" cmpd="sng" algn="ctr">
      <a:solidFill>
        <a:schemeClr val="accent1"/>
      </a:solidFill>
      <a:prstDash val="solid"/>
      <a:miter lim="800000"/>
    </a:ln>
    <a:effectLst/>
  </c:spPr>
  <c:txPr>
    <a:bodyPr/>
    <a:lstStyle/>
    <a:p>
      <a:pPr>
        <a:defRPr>
          <a:solidFill>
            <a:schemeClr val="dk1"/>
          </a:solidFill>
          <a:latin typeface="+mn-lt"/>
          <a:ea typeface="+mn-ea"/>
          <a:cs typeface="+mn-cs"/>
        </a:defRPr>
      </a:pPr>
      <a:endParaRPr lang="fr-FR"/>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r>
              <a:rPr lang="en-US" sz="1400"/>
              <a:t>Objectif 21</a:t>
            </a:r>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endParaRPr lang="fr-FR"/>
        </a:p>
      </c:txPr>
    </c:title>
    <c:autoTitleDeleted val="0"/>
    <c:plotArea>
      <c:layout/>
      <c:stockChart>
        <c:ser>
          <c:idx val="0"/>
          <c:order val="0"/>
          <c:spPr>
            <a:ln w="25400" cap="rnd">
              <a:noFill/>
              <a:round/>
            </a:ln>
            <a:effectLst>
              <a:outerShdw blurRad="57150" dist="19050" dir="5400000" algn="ctr" rotWithShape="0">
                <a:srgbClr val="000000">
                  <a:alpha val="63000"/>
                </a:srgbClr>
              </a:outerShdw>
            </a:effectLst>
          </c:spPr>
          <c:marker>
            <c:symbol val="none"/>
          </c:marker>
          <c:dLbls>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Evaluation!$D$159:$E$166</c:f>
              <c:strCache>
                <c:ptCount val="8"/>
                <c:pt idx="0">
                  <c:v>REG 21.1</c:v>
                </c:pt>
                <c:pt idx="1">
                  <c:v>REG 21.2</c:v>
                </c:pt>
                <c:pt idx="2">
                  <c:v>REG 21.3</c:v>
                </c:pt>
                <c:pt idx="3">
                  <c:v>REG 21.4</c:v>
                </c:pt>
                <c:pt idx="4">
                  <c:v>REG 21.5</c:v>
                </c:pt>
                <c:pt idx="5">
                  <c:v>REG 21.6</c:v>
                </c:pt>
                <c:pt idx="6">
                  <c:v>REG 21.7</c:v>
                </c:pt>
                <c:pt idx="7">
                  <c:v>REG 21.8</c:v>
                </c:pt>
              </c:strCache>
            </c:strRef>
          </c:cat>
          <c:val>
            <c:numRef>
              <c:f>Evaluation!$F$159:$F$166</c:f>
              <c:numCache>
                <c:formatCode>General</c:formatCode>
                <c:ptCount val="8"/>
              </c:numCache>
            </c:numRef>
          </c:val>
          <c:smooth val="0"/>
          <c:extLst>
            <c:ext xmlns:c16="http://schemas.microsoft.com/office/drawing/2014/chart" uri="{C3380CC4-5D6E-409C-BE32-E72D297353CC}">
              <c16:uniqueId val="{00000000-9EB7-482B-9D71-8A465900D354}"/>
            </c:ext>
          </c:extLst>
        </c:ser>
        <c:ser>
          <c:idx val="1"/>
          <c:order val="1"/>
          <c:spPr>
            <a:ln w="25400" cap="rnd">
              <a:noFill/>
              <a:round/>
            </a:ln>
            <a:effectLst>
              <a:outerShdw blurRad="57150" dist="19050" dir="5400000" algn="ctr" rotWithShape="0">
                <a:srgbClr val="000000">
                  <a:alpha val="63000"/>
                </a:srgbClr>
              </a:outerShdw>
            </a:effectLst>
          </c:spPr>
          <c:marker>
            <c:symbol val="none"/>
          </c:marker>
          <c:dLbls>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Evaluation!$D$159:$E$166</c:f>
              <c:strCache>
                <c:ptCount val="8"/>
                <c:pt idx="0">
                  <c:v>REG 21.1</c:v>
                </c:pt>
                <c:pt idx="1">
                  <c:v>REG 21.2</c:v>
                </c:pt>
                <c:pt idx="2">
                  <c:v>REG 21.3</c:v>
                </c:pt>
                <c:pt idx="3">
                  <c:v>REG 21.4</c:v>
                </c:pt>
                <c:pt idx="4">
                  <c:v>REG 21.5</c:v>
                </c:pt>
                <c:pt idx="5">
                  <c:v>REG 21.6</c:v>
                </c:pt>
                <c:pt idx="6">
                  <c:v>REG 21.7</c:v>
                </c:pt>
                <c:pt idx="7">
                  <c:v>REG 21.8</c:v>
                </c:pt>
              </c:strCache>
            </c:strRef>
          </c:cat>
          <c:val>
            <c:numRef>
              <c:f>Evaluation!$G$159:$G$166</c:f>
              <c:numCache>
                <c:formatCode>General</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1-9EB7-482B-9D71-8A465900D354}"/>
            </c:ext>
          </c:extLst>
        </c:ser>
        <c:ser>
          <c:idx val="2"/>
          <c:order val="2"/>
          <c:spPr>
            <a:ln w="25400" cap="rnd">
              <a:noFill/>
              <a:round/>
            </a:ln>
            <a:effectLst>
              <a:outerShdw blurRad="57150" dist="19050" dir="5400000" algn="ctr" rotWithShape="0">
                <a:srgbClr val="000000">
                  <a:alpha val="63000"/>
                </a:srgbClr>
              </a:outerShdw>
            </a:effectLst>
          </c:spPr>
          <c:marker>
            <c:symbol val="circle"/>
            <c:size val="6"/>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w="9525">
                <a:solidFill>
                  <a:schemeClr val="accent6"/>
                </a:solidFill>
                <a:round/>
              </a:ln>
              <a:effectLst>
                <a:outerShdw blurRad="57150" dist="19050" dir="5400000" algn="ctr" rotWithShape="0">
                  <a:srgbClr val="000000">
                    <a:alpha val="63000"/>
                  </a:srgbClr>
                </a:outerShdw>
              </a:effectLst>
            </c:spPr>
          </c:marker>
          <c:dLbls>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Evaluation!$D$159:$E$166</c:f>
              <c:strCache>
                <c:ptCount val="8"/>
                <c:pt idx="0">
                  <c:v>REG 21.1</c:v>
                </c:pt>
                <c:pt idx="1">
                  <c:v>REG 21.2</c:v>
                </c:pt>
                <c:pt idx="2">
                  <c:v>REG 21.3</c:v>
                </c:pt>
                <c:pt idx="3">
                  <c:v>REG 21.4</c:v>
                </c:pt>
                <c:pt idx="4">
                  <c:v>REG 21.5</c:v>
                </c:pt>
                <c:pt idx="5">
                  <c:v>REG 21.6</c:v>
                </c:pt>
                <c:pt idx="6">
                  <c:v>REG 21.7</c:v>
                </c:pt>
                <c:pt idx="7">
                  <c:v>REG 21.8</c:v>
                </c:pt>
              </c:strCache>
            </c:strRef>
          </c:cat>
          <c:val>
            <c:numRef>
              <c:f>Evaluation!$H$159:$H$166</c:f>
              <c:numCache>
                <c:formatCode>General</c:formatCode>
                <c:ptCount val="8"/>
                <c:pt idx="0">
                  <c:v>5</c:v>
                </c:pt>
                <c:pt idx="1">
                  <c:v>5</c:v>
                </c:pt>
                <c:pt idx="2">
                  <c:v>5</c:v>
                </c:pt>
                <c:pt idx="3">
                  <c:v>5</c:v>
                </c:pt>
                <c:pt idx="4">
                  <c:v>5</c:v>
                </c:pt>
                <c:pt idx="5">
                  <c:v>5</c:v>
                </c:pt>
                <c:pt idx="6">
                  <c:v>5</c:v>
                </c:pt>
                <c:pt idx="7">
                  <c:v>5</c:v>
                </c:pt>
              </c:numCache>
            </c:numRef>
          </c:val>
          <c:smooth val="0"/>
          <c:extLst>
            <c:ext xmlns:c16="http://schemas.microsoft.com/office/drawing/2014/chart" uri="{C3380CC4-5D6E-409C-BE32-E72D297353CC}">
              <c16:uniqueId val="{00000002-9EB7-482B-9D71-8A465900D354}"/>
            </c:ext>
          </c:extLst>
        </c:ser>
        <c:dLbls>
          <c:showLegendKey val="0"/>
          <c:showVal val="1"/>
          <c:showCatName val="0"/>
          <c:showSerName val="0"/>
          <c:showPercent val="0"/>
          <c:showBubbleSize val="0"/>
        </c:dLbls>
        <c:hiLowLines>
          <c:spPr>
            <a:ln w="9525" cap="flat" cmpd="sng" algn="ctr">
              <a:solidFill>
                <a:schemeClr val="tx1">
                  <a:lumMod val="75000"/>
                  <a:lumOff val="25000"/>
                </a:schemeClr>
              </a:solidFill>
              <a:round/>
            </a:ln>
            <a:effectLst/>
          </c:spPr>
        </c:hiLowLines>
        <c:axId val="717925167"/>
        <c:axId val="717925583"/>
      </c:stockChart>
      <c:catAx>
        <c:axId val="717925167"/>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fr-FR"/>
          </a:p>
        </c:txPr>
        <c:crossAx val="717925583"/>
        <c:crosses val="autoZero"/>
        <c:auto val="1"/>
        <c:lblAlgn val="ctr"/>
        <c:lblOffset val="100"/>
        <c:noMultiLvlLbl val="0"/>
      </c:catAx>
      <c:valAx>
        <c:axId val="71792558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fr-FR"/>
          </a:p>
        </c:txPr>
        <c:crossAx val="717925167"/>
        <c:crosses val="autoZero"/>
        <c:crossBetween val="between"/>
      </c:valAx>
      <c:spPr>
        <a:noFill/>
        <a:ln>
          <a:noFill/>
        </a:ln>
        <a:effectLst/>
      </c:spPr>
    </c:plotArea>
    <c:plotVisOnly val="1"/>
    <c:dispBlanksAs val="gap"/>
    <c:showDLblsOverMax val="0"/>
  </c:chart>
  <c:spPr>
    <a:solidFill>
      <a:schemeClr val="lt1"/>
    </a:solidFill>
    <a:ln w="12700" cap="flat" cmpd="sng" algn="ctr">
      <a:solidFill>
        <a:schemeClr val="accent1"/>
      </a:solidFill>
      <a:prstDash val="solid"/>
      <a:miter lim="800000"/>
    </a:ln>
    <a:effectLst/>
  </c:spPr>
  <c:txPr>
    <a:bodyPr/>
    <a:lstStyle/>
    <a:p>
      <a:pPr>
        <a:defRPr>
          <a:solidFill>
            <a:schemeClr val="dk1"/>
          </a:solidFill>
          <a:latin typeface="+mn-lt"/>
          <a:ea typeface="+mn-ea"/>
          <a:cs typeface="+mn-cs"/>
        </a:defRPr>
      </a:pPr>
      <a:endParaRPr lang="fr-FR"/>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r>
              <a:rPr lang="en-US" sz="1400"/>
              <a:t>Objectif 22</a:t>
            </a:r>
          </a:p>
        </c:rich>
      </c:tx>
      <c:overlay val="0"/>
      <c:spPr>
        <a:noFill/>
        <a:ln>
          <a:noFill/>
        </a:ln>
        <a:effectLst/>
      </c:spPr>
      <c:txPr>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endParaRPr lang="fr-FR"/>
        </a:p>
      </c:txPr>
    </c:title>
    <c:autoTitleDeleted val="0"/>
    <c:plotArea>
      <c:layout/>
      <c:radarChart>
        <c:radarStyle val="marker"/>
        <c:varyColors val="0"/>
        <c:ser>
          <c:idx val="0"/>
          <c:order val="0"/>
          <c:spPr>
            <a:ln w="25400" cap="rnd" cmpd="sng" algn="ctr">
              <a:solidFill>
                <a:schemeClr val="accent2"/>
              </a:solidFill>
              <a:prstDash val="sysDot"/>
              <a:round/>
            </a:ln>
            <a:effectLst/>
          </c:spPr>
          <c:marker>
            <c:symbol val="circle"/>
            <c:size val="6"/>
            <c:spPr>
              <a:solidFill>
                <a:schemeClr val="accent2"/>
              </a:solidFill>
              <a:ln>
                <a:noFill/>
              </a:ln>
              <a:effectLst/>
            </c:spPr>
          </c:marker>
          <c:cat>
            <c:strRef>
              <c:f>Evaluation!$D$167:$E$173</c:f>
              <c:strCache>
                <c:ptCount val="7"/>
                <c:pt idx="0">
                  <c:v>REG 22.1</c:v>
                </c:pt>
                <c:pt idx="1">
                  <c:v>REG 22.2</c:v>
                </c:pt>
                <c:pt idx="2">
                  <c:v>REG 22.3</c:v>
                </c:pt>
                <c:pt idx="3">
                  <c:v>REG 22.4</c:v>
                </c:pt>
                <c:pt idx="4">
                  <c:v>REG 22.5</c:v>
                </c:pt>
                <c:pt idx="5">
                  <c:v>REG 22.6</c:v>
                </c:pt>
                <c:pt idx="6">
                  <c:v>REG 22.7</c:v>
                </c:pt>
              </c:strCache>
            </c:strRef>
          </c:cat>
          <c:val>
            <c:numRef>
              <c:f>Evaluation!$F$167:$F$173</c:f>
              <c:numCache>
                <c:formatCode>General</c:formatCode>
                <c:ptCount val="7"/>
              </c:numCache>
            </c:numRef>
          </c:val>
          <c:extLst>
            <c:ext xmlns:c16="http://schemas.microsoft.com/office/drawing/2014/chart" uri="{C3380CC4-5D6E-409C-BE32-E72D297353CC}">
              <c16:uniqueId val="{00000000-D920-456A-B880-127163BA6159}"/>
            </c:ext>
          </c:extLst>
        </c:ser>
        <c:ser>
          <c:idx val="1"/>
          <c:order val="1"/>
          <c:spPr>
            <a:ln w="25400" cap="rnd" cmpd="sng" algn="ctr">
              <a:solidFill>
                <a:schemeClr val="accent4"/>
              </a:solidFill>
              <a:prstDash val="sysDot"/>
              <a:round/>
            </a:ln>
            <a:effectLst/>
          </c:spPr>
          <c:marker>
            <c:symbol val="circle"/>
            <c:size val="6"/>
            <c:spPr>
              <a:solidFill>
                <a:schemeClr val="accent4"/>
              </a:solidFill>
              <a:ln>
                <a:noFill/>
              </a:ln>
              <a:effectLst/>
            </c:spPr>
          </c:marker>
          <c:cat>
            <c:strRef>
              <c:f>Evaluation!$D$167:$E$173</c:f>
              <c:strCache>
                <c:ptCount val="7"/>
                <c:pt idx="0">
                  <c:v>REG 22.1</c:v>
                </c:pt>
                <c:pt idx="1">
                  <c:v>REG 22.2</c:v>
                </c:pt>
                <c:pt idx="2">
                  <c:v>REG 22.3</c:v>
                </c:pt>
                <c:pt idx="3">
                  <c:v>REG 22.4</c:v>
                </c:pt>
                <c:pt idx="4">
                  <c:v>REG 22.5</c:v>
                </c:pt>
                <c:pt idx="5">
                  <c:v>REG 22.6</c:v>
                </c:pt>
                <c:pt idx="6">
                  <c:v>REG 22.7</c:v>
                </c:pt>
              </c:strCache>
            </c:strRef>
          </c:cat>
          <c:val>
            <c:numRef>
              <c:f>Evaluation!$G$167:$G$173</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D920-456A-B880-127163BA6159}"/>
            </c:ext>
          </c:extLst>
        </c:ser>
        <c:ser>
          <c:idx val="2"/>
          <c:order val="2"/>
          <c:spPr>
            <a:ln w="25400" cap="rnd" cmpd="sng" algn="ctr">
              <a:solidFill>
                <a:schemeClr val="accent6"/>
              </a:solidFill>
              <a:prstDash val="sysDot"/>
              <a:round/>
            </a:ln>
            <a:effectLst/>
          </c:spPr>
          <c:marker>
            <c:symbol val="circle"/>
            <c:size val="6"/>
            <c:spPr>
              <a:solidFill>
                <a:schemeClr val="accent6"/>
              </a:solidFill>
              <a:ln>
                <a:noFill/>
              </a:ln>
              <a:effectLst/>
            </c:spPr>
          </c:marker>
          <c:cat>
            <c:strRef>
              <c:f>Evaluation!$D$167:$E$173</c:f>
              <c:strCache>
                <c:ptCount val="7"/>
                <c:pt idx="0">
                  <c:v>REG 22.1</c:v>
                </c:pt>
                <c:pt idx="1">
                  <c:v>REG 22.2</c:v>
                </c:pt>
                <c:pt idx="2">
                  <c:v>REG 22.3</c:v>
                </c:pt>
                <c:pt idx="3">
                  <c:v>REG 22.4</c:v>
                </c:pt>
                <c:pt idx="4">
                  <c:v>REG 22.5</c:v>
                </c:pt>
                <c:pt idx="5">
                  <c:v>REG 22.6</c:v>
                </c:pt>
                <c:pt idx="6">
                  <c:v>REG 22.7</c:v>
                </c:pt>
              </c:strCache>
            </c:strRef>
          </c:cat>
          <c:val>
            <c:numRef>
              <c:f>Evaluation!$H$167:$H$173</c:f>
              <c:numCache>
                <c:formatCode>General</c:formatCode>
                <c:ptCount val="7"/>
                <c:pt idx="0">
                  <c:v>5</c:v>
                </c:pt>
                <c:pt idx="1">
                  <c:v>5</c:v>
                </c:pt>
                <c:pt idx="2">
                  <c:v>5</c:v>
                </c:pt>
                <c:pt idx="3">
                  <c:v>5</c:v>
                </c:pt>
                <c:pt idx="4">
                  <c:v>5</c:v>
                </c:pt>
                <c:pt idx="5">
                  <c:v>5</c:v>
                </c:pt>
                <c:pt idx="6">
                  <c:v>5</c:v>
                </c:pt>
              </c:numCache>
            </c:numRef>
          </c:val>
          <c:extLst>
            <c:ext xmlns:c16="http://schemas.microsoft.com/office/drawing/2014/chart" uri="{C3380CC4-5D6E-409C-BE32-E72D297353CC}">
              <c16:uniqueId val="{00000002-D920-456A-B880-127163BA6159}"/>
            </c:ext>
          </c:extLst>
        </c:ser>
        <c:dLbls>
          <c:showLegendKey val="0"/>
          <c:showVal val="0"/>
          <c:showCatName val="0"/>
          <c:showSerName val="0"/>
          <c:showPercent val="0"/>
          <c:showBubbleSize val="0"/>
        </c:dLbls>
        <c:axId val="717920591"/>
        <c:axId val="717924335"/>
      </c:radarChart>
      <c:catAx>
        <c:axId val="7179205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fr-FR"/>
          </a:p>
        </c:txPr>
        <c:crossAx val="717924335"/>
        <c:crosses val="autoZero"/>
        <c:auto val="1"/>
        <c:lblAlgn val="ctr"/>
        <c:lblOffset val="100"/>
        <c:noMultiLvlLbl val="0"/>
      </c:catAx>
      <c:valAx>
        <c:axId val="71792433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fr-FR"/>
          </a:p>
        </c:txPr>
        <c:crossAx val="717920591"/>
        <c:crosses val="autoZero"/>
        <c:crossBetween val="between"/>
      </c:valAx>
      <c:spPr>
        <a:noFill/>
        <a:ln>
          <a:noFill/>
        </a:ln>
        <a:effectLst/>
      </c:spPr>
    </c:plotArea>
    <c:plotVisOnly val="1"/>
    <c:dispBlanksAs val="gap"/>
    <c:showDLblsOverMax val="0"/>
  </c:chart>
  <c:spPr>
    <a:solidFill>
      <a:schemeClr val="lt1"/>
    </a:solidFill>
    <a:ln w="12700" cap="flat" cmpd="sng" algn="ctr">
      <a:solidFill>
        <a:schemeClr val="accent4"/>
      </a:solidFill>
      <a:prstDash val="solid"/>
      <a:miter lim="800000"/>
    </a:ln>
    <a:effectLst/>
  </c:spPr>
  <c:txPr>
    <a:bodyPr/>
    <a:lstStyle/>
    <a:p>
      <a:pPr>
        <a:defRPr>
          <a:solidFill>
            <a:schemeClr val="dk1"/>
          </a:solidFill>
          <a:latin typeface="+mn-lt"/>
          <a:ea typeface="+mn-ea"/>
          <a:cs typeface="+mn-cs"/>
        </a:defRPr>
      </a:pPr>
      <a:endParaRPr lang="fr-FR"/>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r>
              <a:rPr lang="en-US" sz="1400"/>
              <a:t>Objectif 23</a:t>
            </a:r>
          </a:p>
        </c:rich>
      </c:tx>
      <c:overlay val="0"/>
      <c:spPr>
        <a:noFill/>
        <a:ln>
          <a:noFill/>
        </a:ln>
        <a:effectLst/>
      </c:spPr>
      <c:txPr>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endParaRPr lang="fr-FR"/>
        </a:p>
      </c:txPr>
    </c:title>
    <c:autoTitleDeleted val="0"/>
    <c:plotArea>
      <c:layout/>
      <c:radarChart>
        <c:radarStyle val="marker"/>
        <c:varyColors val="0"/>
        <c:ser>
          <c:idx val="0"/>
          <c:order val="0"/>
          <c:spPr>
            <a:ln w="25400" cap="rnd" cmpd="sng" algn="ctr">
              <a:solidFill>
                <a:schemeClr val="accent2"/>
              </a:solidFill>
              <a:prstDash val="sysDot"/>
              <a:round/>
            </a:ln>
            <a:effectLst/>
          </c:spPr>
          <c:marker>
            <c:symbol val="circle"/>
            <c:size val="6"/>
            <c:spPr>
              <a:solidFill>
                <a:schemeClr val="accent2"/>
              </a:solidFill>
              <a:ln>
                <a:noFill/>
              </a:ln>
              <a:effectLst/>
            </c:spPr>
          </c:marker>
          <c:cat>
            <c:strRef>
              <c:f>Evaluation!$D$174:$E$183</c:f>
              <c:strCache>
                <c:ptCount val="10"/>
                <c:pt idx="0">
                  <c:v>REG 23.1</c:v>
                </c:pt>
                <c:pt idx="1">
                  <c:v>REG 23.2</c:v>
                </c:pt>
                <c:pt idx="2">
                  <c:v>REG 23.3</c:v>
                </c:pt>
                <c:pt idx="3">
                  <c:v>REG 23.4</c:v>
                </c:pt>
                <c:pt idx="4">
                  <c:v>REG 23.5</c:v>
                </c:pt>
                <c:pt idx="5">
                  <c:v>REG 23.6</c:v>
                </c:pt>
                <c:pt idx="6">
                  <c:v>REG 23.7</c:v>
                </c:pt>
                <c:pt idx="7">
                  <c:v>REG 23.8</c:v>
                </c:pt>
                <c:pt idx="8">
                  <c:v>REG 23.9</c:v>
                </c:pt>
                <c:pt idx="9">
                  <c:v>REG 23.10</c:v>
                </c:pt>
              </c:strCache>
            </c:strRef>
          </c:cat>
          <c:val>
            <c:numRef>
              <c:f>Evaluation!$F$174:$F$183</c:f>
              <c:numCache>
                <c:formatCode>General</c:formatCode>
                <c:ptCount val="10"/>
              </c:numCache>
            </c:numRef>
          </c:val>
          <c:extLst>
            <c:ext xmlns:c16="http://schemas.microsoft.com/office/drawing/2014/chart" uri="{C3380CC4-5D6E-409C-BE32-E72D297353CC}">
              <c16:uniqueId val="{00000000-E715-443E-B252-034A8D59772B}"/>
            </c:ext>
          </c:extLst>
        </c:ser>
        <c:ser>
          <c:idx val="1"/>
          <c:order val="1"/>
          <c:spPr>
            <a:ln w="25400" cap="rnd" cmpd="sng" algn="ctr">
              <a:solidFill>
                <a:schemeClr val="accent4"/>
              </a:solidFill>
              <a:prstDash val="sysDot"/>
              <a:round/>
            </a:ln>
            <a:effectLst/>
          </c:spPr>
          <c:marker>
            <c:symbol val="circle"/>
            <c:size val="6"/>
            <c:spPr>
              <a:solidFill>
                <a:schemeClr val="accent4"/>
              </a:solidFill>
              <a:ln>
                <a:noFill/>
              </a:ln>
              <a:effectLst/>
            </c:spPr>
          </c:marker>
          <c:cat>
            <c:strRef>
              <c:f>Evaluation!$D$174:$E$183</c:f>
              <c:strCache>
                <c:ptCount val="10"/>
                <c:pt idx="0">
                  <c:v>REG 23.1</c:v>
                </c:pt>
                <c:pt idx="1">
                  <c:v>REG 23.2</c:v>
                </c:pt>
                <c:pt idx="2">
                  <c:v>REG 23.3</c:v>
                </c:pt>
                <c:pt idx="3">
                  <c:v>REG 23.4</c:v>
                </c:pt>
                <c:pt idx="4">
                  <c:v>REG 23.5</c:v>
                </c:pt>
                <c:pt idx="5">
                  <c:v>REG 23.6</c:v>
                </c:pt>
                <c:pt idx="6">
                  <c:v>REG 23.7</c:v>
                </c:pt>
                <c:pt idx="7">
                  <c:v>REG 23.8</c:v>
                </c:pt>
                <c:pt idx="8">
                  <c:v>REG 23.9</c:v>
                </c:pt>
                <c:pt idx="9">
                  <c:v>REG 23.10</c:v>
                </c:pt>
              </c:strCache>
            </c:strRef>
          </c:cat>
          <c:val>
            <c:numRef>
              <c:f>Evaluation!$G$174:$G$183</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E715-443E-B252-034A8D59772B}"/>
            </c:ext>
          </c:extLst>
        </c:ser>
        <c:ser>
          <c:idx val="2"/>
          <c:order val="2"/>
          <c:spPr>
            <a:ln w="25400" cap="rnd" cmpd="sng" algn="ctr">
              <a:solidFill>
                <a:schemeClr val="accent6"/>
              </a:solidFill>
              <a:prstDash val="sysDot"/>
              <a:round/>
            </a:ln>
            <a:effectLst/>
          </c:spPr>
          <c:marker>
            <c:symbol val="circle"/>
            <c:size val="6"/>
            <c:spPr>
              <a:solidFill>
                <a:schemeClr val="accent6"/>
              </a:solidFill>
              <a:ln>
                <a:noFill/>
              </a:ln>
              <a:effectLst/>
            </c:spPr>
          </c:marker>
          <c:cat>
            <c:strRef>
              <c:f>Evaluation!$D$174:$E$183</c:f>
              <c:strCache>
                <c:ptCount val="10"/>
                <c:pt idx="0">
                  <c:v>REG 23.1</c:v>
                </c:pt>
                <c:pt idx="1">
                  <c:v>REG 23.2</c:v>
                </c:pt>
                <c:pt idx="2">
                  <c:v>REG 23.3</c:v>
                </c:pt>
                <c:pt idx="3">
                  <c:v>REG 23.4</c:v>
                </c:pt>
                <c:pt idx="4">
                  <c:v>REG 23.5</c:v>
                </c:pt>
                <c:pt idx="5">
                  <c:v>REG 23.6</c:v>
                </c:pt>
                <c:pt idx="6">
                  <c:v>REG 23.7</c:v>
                </c:pt>
                <c:pt idx="7">
                  <c:v>REG 23.8</c:v>
                </c:pt>
                <c:pt idx="8">
                  <c:v>REG 23.9</c:v>
                </c:pt>
                <c:pt idx="9">
                  <c:v>REG 23.10</c:v>
                </c:pt>
              </c:strCache>
            </c:strRef>
          </c:cat>
          <c:val>
            <c:numRef>
              <c:f>Evaluation!$H$174:$H$183</c:f>
              <c:numCache>
                <c:formatCode>General</c:formatCode>
                <c:ptCount val="10"/>
                <c:pt idx="0">
                  <c:v>5</c:v>
                </c:pt>
                <c:pt idx="1">
                  <c:v>5</c:v>
                </c:pt>
                <c:pt idx="2">
                  <c:v>5</c:v>
                </c:pt>
                <c:pt idx="3">
                  <c:v>5</c:v>
                </c:pt>
                <c:pt idx="4">
                  <c:v>5</c:v>
                </c:pt>
                <c:pt idx="5">
                  <c:v>5</c:v>
                </c:pt>
                <c:pt idx="6">
                  <c:v>5</c:v>
                </c:pt>
                <c:pt idx="7">
                  <c:v>5</c:v>
                </c:pt>
                <c:pt idx="8">
                  <c:v>5</c:v>
                </c:pt>
                <c:pt idx="9">
                  <c:v>5</c:v>
                </c:pt>
              </c:numCache>
            </c:numRef>
          </c:val>
          <c:extLst>
            <c:ext xmlns:c16="http://schemas.microsoft.com/office/drawing/2014/chart" uri="{C3380CC4-5D6E-409C-BE32-E72D297353CC}">
              <c16:uniqueId val="{00000002-E715-443E-B252-034A8D59772B}"/>
            </c:ext>
          </c:extLst>
        </c:ser>
        <c:dLbls>
          <c:showLegendKey val="0"/>
          <c:showVal val="0"/>
          <c:showCatName val="0"/>
          <c:showSerName val="0"/>
          <c:showPercent val="0"/>
          <c:showBubbleSize val="0"/>
        </c:dLbls>
        <c:axId val="717939727"/>
        <c:axId val="717923087"/>
      </c:radarChart>
      <c:catAx>
        <c:axId val="7179397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fr-FR"/>
          </a:p>
        </c:txPr>
        <c:crossAx val="717923087"/>
        <c:crosses val="autoZero"/>
        <c:auto val="1"/>
        <c:lblAlgn val="ctr"/>
        <c:lblOffset val="100"/>
        <c:noMultiLvlLbl val="0"/>
      </c:catAx>
      <c:valAx>
        <c:axId val="71792308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fr-FR"/>
          </a:p>
        </c:txPr>
        <c:crossAx val="717939727"/>
        <c:crosses val="autoZero"/>
        <c:crossBetween val="between"/>
      </c:valAx>
      <c:spPr>
        <a:noFill/>
        <a:ln>
          <a:noFill/>
        </a:ln>
        <a:effectLst/>
      </c:spPr>
    </c:plotArea>
    <c:plotVisOnly val="1"/>
    <c:dispBlanksAs val="gap"/>
    <c:showDLblsOverMax val="0"/>
  </c:chart>
  <c:spPr>
    <a:solidFill>
      <a:schemeClr val="lt1"/>
    </a:solidFill>
    <a:ln w="12700" cap="flat" cmpd="sng" algn="ctr">
      <a:solidFill>
        <a:schemeClr val="accent4"/>
      </a:solidFill>
      <a:prstDash val="solid"/>
      <a:miter lim="800000"/>
    </a:ln>
    <a:effectLst/>
  </c:spPr>
  <c:txPr>
    <a:bodyPr/>
    <a:lstStyle/>
    <a:p>
      <a:pPr>
        <a:defRPr>
          <a:solidFill>
            <a:schemeClr val="dk1"/>
          </a:solidFill>
          <a:latin typeface="+mn-lt"/>
          <a:ea typeface="+mn-ea"/>
          <a:cs typeface="+mn-cs"/>
        </a:defRPr>
      </a:pPr>
      <a:endParaRPr lang="fr-FR"/>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dk1"/>
                </a:solidFill>
                <a:latin typeface="+mn-lt"/>
                <a:ea typeface="+mn-ea"/>
                <a:cs typeface="+mn-cs"/>
              </a:defRPr>
            </a:pPr>
            <a:r>
              <a:rPr lang="en-US" b="1"/>
              <a:t>Objectif 24</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dk1"/>
              </a:solidFill>
              <a:latin typeface="+mn-lt"/>
              <a:ea typeface="+mn-ea"/>
              <a:cs typeface="+mn-cs"/>
            </a:defRPr>
          </a:pPr>
          <a:endParaRPr lang="fr-FR"/>
        </a:p>
      </c:txPr>
    </c:title>
    <c:autoTitleDeleted val="0"/>
    <c:plotArea>
      <c:layout/>
      <c:areaChart>
        <c:grouping val="stacked"/>
        <c:varyColors val="0"/>
        <c:ser>
          <c:idx val="0"/>
          <c:order val="0"/>
          <c:spPr>
            <a:solidFill>
              <a:schemeClr val="accent2"/>
            </a:solidFill>
            <a:ln>
              <a:noFill/>
            </a:ln>
            <a:effectLst/>
          </c:spPr>
          <c:dLbls>
            <c:delete val="1"/>
          </c:dLbls>
          <c:cat>
            <c:strRef>
              <c:f>Evaluation!$D$184:$E$191</c:f>
              <c:strCache>
                <c:ptCount val="8"/>
                <c:pt idx="0">
                  <c:v>REG 24.1</c:v>
                </c:pt>
                <c:pt idx="1">
                  <c:v>REG 24.2</c:v>
                </c:pt>
                <c:pt idx="2">
                  <c:v>REG 24.3</c:v>
                </c:pt>
                <c:pt idx="3">
                  <c:v>REG 24.4</c:v>
                </c:pt>
                <c:pt idx="4">
                  <c:v>REG 24.5</c:v>
                </c:pt>
                <c:pt idx="5">
                  <c:v>REG 24.6</c:v>
                </c:pt>
                <c:pt idx="6">
                  <c:v>REG 24.7</c:v>
                </c:pt>
                <c:pt idx="7">
                  <c:v>REG 24.8</c:v>
                </c:pt>
              </c:strCache>
            </c:strRef>
          </c:cat>
          <c:val>
            <c:numRef>
              <c:f>Evaluation!$F$184:$F$191</c:f>
              <c:numCache>
                <c:formatCode>General</c:formatCode>
                <c:ptCount val="8"/>
              </c:numCache>
            </c:numRef>
          </c:val>
          <c:extLst>
            <c:ext xmlns:c16="http://schemas.microsoft.com/office/drawing/2014/chart" uri="{C3380CC4-5D6E-409C-BE32-E72D297353CC}">
              <c16:uniqueId val="{00000000-65E4-4DF4-B7C5-FB43B275D9A0}"/>
            </c:ext>
          </c:extLst>
        </c:ser>
        <c:ser>
          <c:idx val="1"/>
          <c:order val="1"/>
          <c:spPr>
            <a:solidFill>
              <a:schemeClr val="accent4"/>
            </a:solidFill>
            <a:ln>
              <a:noFill/>
            </a:ln>
            <a:effectLst/>
          </c:spPr>
          <c:dLbls>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Evaluation!$D$184:$E$191</c:f>
              <c:strCache>
                <c:ptCount val="8"/>
                <c:pt idx="0">
                  <c:v>REG 24.1</c:v>
                </c:pt>
                <c:pt idx="1">
                  <c:v>REG 24.2</c:v>
                </c:pt>
                <c:pt idx="2">
                  <c:v>REG 24.3</c:v>
                </c:pt>
                <c:pt idx="3">
                  <c:v>REG 24.4</c:v>
                </c:pt>
                <c:pt idx="4">
                  <c:v>REG 24.5</c:v>
                </c:pt>
                <c:pt idx="5">
                  <c:v>REG 24.6</c:v>
                </c:pt>
                <c:pt idx="6">
                  <c:v>REG 24.7</c:v>
                </c:pt>
                <c:pt idx="7">
                  <c:v>REG 24.8</c:v>
                </c:pt>
              </c:strCache>
            </c:strRef>
          </c:cat>
          <c:val>
            <c:numRef>
              <c:f>Evaluation!$G$184:$G$191</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65E4-4DF4-B7C5-FB43B275D9A0}"/>
            </c:ext>
          </c:extLst>
        </c:ser>
        <c:dLbls>
          <c:showLegendKey val="0"/>
          <c:showVal val="1"/>
          <c:showCatName val="0"/>
          <c:showSerName val="0"/>
          <c:showPercent val="0"/>
          <c:showBubbleSize val="0"/>
        </c:dLbls>
        <c:axId val="716971439"/>
        <c:axId val="716968111"/>
      </c:areaChart>
      <c:barChart>
        <c:barDir val="col"/>
        <c:grouping val="clustered"/>
        <c:varyColors val="0"/>
        <c:ser>
          <c:idx val="2"/>
          <c:order val="2"/>
          <c:spPr>
            <a:solidFill>
              <a:schemeClr val="accent6"/>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Evaluation!$D$184:$E$191</c:f>
              <c:strCache>
                <c:ptCount val="8"/>
                <c:pt idx="0">
                  <c:v>REG 24.1</c:v>
                </c:pt>
                <c:pt idx="1">
                  <c:v>REG 24.2</c:v>
                </c:pt>
                <c:pt idx="2">
                  <c:v>REG 24.3</c:v>
                </c:pt>
                <c:pt idx="3">
                  <c:v>REG 24.4</c:v>
                </c:pt>
                <c:pt idx="4">
                  <c:v>REG 24.5</c:v>
                </c:pt>
                <c:pt idx="5">
                  <c:v>REG 24.6</c:v>
                </c:pt>
                <c:pt idx="6">
                  <c:v>REG 24.7</c:v>
                </c:pt>
                <c:pt idx="7">
                  <c:v>REG 24.8</c:v>
                </c:pt>
              </c:strCache>
            </c:strRef>
          </c:cat>
          <c:val>
            <c:numRef>
              <c:f>Evaluation!$H$184:$H$191</c:f>
              <c:numCache>
                <c:formatCode>General</c:formatCode>
                <c:ptCount val="8"/>
                <c:pt idx="0">
                  <c:v>5</c:v>
                </c:pt>
                <c:pt idx="1">
                  <c:v>5</c:v>
                </c:pt>
                <c:pt idx="2">
                  <c:v>5</c:v>
                </c:pt>
                <c:pt idx="3">
                  <c:v>5</c:v>
                </c:pt>
                <c:pt idx="4">
                  <c:v>5</c:v>
                </c:pt>
                <c:pt idx="5">
                  <c:v>5</c:v>
                </c:pt>
                <c:pt idx="6">
                  <c:v>5</c:v>
                </c:pt>
                <c:pt idx="7">
                  <c:v>5</c:v>
                </c:pt>
              </c:numCache>
            </c:numRef>
          </c:val>
          <c:extLst>
            <c:ext xmlns:c16="http://schemas.microsoft.com/office/drawing/2014/chart" uri="{C3380CC4-5D6E-409C-BE32-E72D297353CC}">
              <c16:uniqueId val="{00000002-65E4-4DF4-B7C5-FB43B275D9A0}"/>
            </c:ext>
          </c:extLst>
        </c:ser>
        <c:dLbls>
          <c:showLegendKey val="0"/>
          <c:showVal val="1"/>
          <c:showCatName val="0"/>
          <c:showSerName val="0"/>
          <c:showPercent val="0"/>
          <c:showBubbleSize val="0"/>
        </c:dLbls>
        <c:gapWidth val="219"/>
        <c:overlap val="-27"/>
        <c:axId val="716971439"/>
        <c:axId val="716968111"/>
      </c:barChart>
      <c:catAx>
        <c:axId val="7169714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fr-FR"/>
          </a:p>
        </c:txPr>
        <c:crossAx val="716968111"/>
        <c:crosses val="autoZero"/>
        <c:auto val="1"/>
        <c:lblAlgn val="ctr"/>
        <c:lblOffset val="100"/>
        <c:noMultiLvlLbl val="0"/>
      </c:catAx>
      <c:valAx>
        <c:axId val="71696811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fr-FR"/>
          </a:p>
        </c:txPr>
        <c:crossAx val="716971439"/>
        <c:crosses val="autoZero"/>
        <c:crossBetween val="between"/>
      </c:valAx>
      <c:spPr>
        <a:noFill/>
        <a:ln>
          <a:noFill/>
        </a:ln>
        <a:effectLst/>
      </c:spPr>
    </c:plotArea>
    <c:plotVisOnly val="1"/>
    <c:dispBlanksAs val="gap"/>
    <c:showDLblsOverMax val="0"/>
  </c:chart>
  <c:spPr>
    <a:solidFill>
      <a:schemeClr val="lt1"/>
    </a:solidFill>
    <a:ln w="12700" cap="flat" cmpd="sng" algn="ctr">
      <a:solidFill>
        <a:schemeClr val="accent5"/>
      </a:solidFill>
      <a:prstDash val="solid"/>
      <a:miter lim="800000"/>
    </a:ln>
    <a:effectLst/>
  </c:spPr>
  <c:txPr>
    <a:bodyPr/>
    <a:lstStyle/>
    <a:p>
      <a:pPr>
        <a:defRPr>
          <a:solidFill>
            <a:schemeClr val="dk1"/>
          </a:solidFill>
          <a:latin typeface="+mn-lt"/>
          <a:ea typeface="+mn-ea"/>
          <a:cs typeface="+mn-cs"/>
        </a:defRPr>
      </a:pPr>
      <a:endParaRPr lang="fr-FR"/>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dk1"/>
                </a:solidFill>
                <a:latin typeface="+mn-lt"/>
                <a:ea typeface="+mn-ea"/>
                <a:cs typeface="+mn-cs"/>
              </a:defRPr>
            </a:pPr>
            <a:r>
              <a:rPr lang="en-US" b="1"/>
              <a:t>Objectif 25</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dk1"/>
              </a:solidFill>
              <a:latin typeface="+mn-lt"/>
              <a:ea typeface="+mn-ea"/>
              <a:cs typeface="+mn-cs"/>
            </a:defRPr>
          </a:pPr>
          <a:endParaRPr lang="fr-FR"/>
        </a:p>
      </c:txPr>
    </c:title>
    <c:autoTitleDeleted val="0"/>
    <c:plotArea>
      <c:layout/>
      <c:areaChart>
        <c:grouping val="stacked"/>
        <c:varyColors val="0"/>
        <c:ser>
          <c:idx val="0"/>
          <c:order val="0"/>
          <c:spPr>
            <a:solidFill>
              <a:schemeClr val="accent2"/>
            </a:solidFill>
            <a:ln>
              <a:noFill/>
            </a:ln>
            <a:effectLst/>
          </c:spPr>
          <c:dLbls>
            <c:delete val="1"/>
          </c:dLbls>
          <c:cat>
            <c:strRef>
              <c:f>Evaluation!$D$192:$E$198</c:f>
              <c:strCache>
                <c:ptCount val="7"/>
                <c:pt idx="0">
                  <c:v>REG 25.1</c:v>
                </c:pt>
                <c:pt idx="1">
                  <c:v>REG 25.2</c:v>
                </c:pt>
                <c:pt idx="2">
                  <c:v>REG 25.3</c:v>
                </c:pt>
                <c:pt idx="3">
                  <c:v>REG 25.4</c:v>
                </c:pt>
                <c:pt idx="4">
                  <c:v>REG 25.5</c:v>
                </c:pt>
                <c:pt idx="5">
                  <c:v>REG 25.6</c:v>
                </c:pt>
                <c:pt idx="6">
                  <c:v>REG 25.7</c:v>
                </c:pt>
              </c:strCache>
            </c:strRef>
          </c:cat>
          <c:val>
            <c:numRef>
              <c:f>Evaluation!$F$192:$F$198</c:f>
              <c:numCache>
                <c:formatCode>General</c:formatCode>
                <c:ptCount val="7"/>
              </c:numCache>
            </c:numRef>
          </c:val>
          <c:extLst>
            <c:ext xmlns:c16="http://schemas.microsoft.com/office/drawing/2014/chart" uri="{C3380CC4-5D6E-409C-BE32-E72D297353CC}">
              <c16:uniqueId val="{00000000-04DF-4883-B2BC-0F986AFF4F0F}"/>
            </c:ext>
          </c:extLst>
        </c:ser>
        <c:ser>
          <c:idx val="1"/>
          <c:order val="1"/>
          <c:spPr>
            <a:solidFill>
              <a:schemeClr val="accent4"/>
            </a:solidFill>
            <a:ln>
              <a:noFill/>
            </a:ln>
            <a:effectLst/>
          </c:spPr>
          <c:dLbls>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Evaluation!$D$192:$E$198</c:f>
              <c:strCache>
                <c:ptCount val="7"/>
                <c:pt idx="0">
                  <c:v>REG 25.1</c:v>
                </c:pt>
                <c:pt idx="1">
                  <c:v>REG 25.2</c:v>
                </c:pt>
                <c:pt idx="2">
                  <c:v>REG 25.3</c:v>
                </c:pt>
                <c:pt idx="3">
                  <c:v>REG 25.4</c:v>
                </c:pt>
                <c:pt idx="4">
                  <c:v>REG 25.5</c:v>
                </c:pt>
                <c:pt idx="5">
                  <c:v>REG 25.6</c:v>
                </c:pt>
                <c:pt idx="6">
                  <c:v>REG 25.7</c:v>
                </c:pt>
              </c:strCache>
            </c:strRef>
          </c:cat>
          <c:val>
            <c:numRef>
              <c:f>Evaluation!$G$192:$G$198</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04DF-4883-B2BC-0F986AFF4F0F}"/>
            </c:ext>
          </c:extLst>
        </c:ser>
        <c:dLbls>
          <c:showLegendKey val="0"/>
          <c:showVal val="1"/>
          <c:showCatName val="0"/>
          <c:showSerName val="0"/>
          <c:showPercent val="0"/>
          <c:showBubbleSize val="0"/>
        </c:dLbls>
        <c:axId val="899533823"/>
        <c:axId val="899534655"/>
      </c:areaChart>
      <c:barChart>
        <c:barDir val="col"/>
        <c:grouping val="clustered"/>
        <c:varyColors val="0"/>
        <c:ser>
          <c:idx val="2"/>
          <c:order val="2"/>
          <c:spPr>
            <a:solidFill>
              <a:schemeClr val="accent6"/>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Evaluation!$D$192:$E$198</c:f>
              <c:strCache>
                <c:ptCount val="7"/>
                <c:pt idx="0">
                  <c:v>REG 25.1</c:v>
                </c:pt>
                <c:pt idx="1">
                  <c:v>REG 25.2</c:v>
                </c:pt>
                <c:pt idx="2">
                  <c:v>REG 25.3</c:v>
                </c:pt>
                <c:pt idx="3">
                  <c:v>REG 25.4</c:v>
                </c:pt>
                <c:pt idx="4">
                  <c:v>REG 25.5</c:v>
                </c:pt>
                <c:pt idx="5">
                  <c:v>REG 25.6</c:v>
                </c:pt>
                <c:pt idx="6">
                  <c:v>REG 25.7</c:v>
                </c:pt>
              </c:strCache>
            </c:strRef>
          </c:cat>
          <c:val>
            <c:numRef>
              <c:f>Evaluation!$H$192:$H$198</c:f>
              <c:numCache>
                <c:formatCode>General</c:formatCode>
                <c:ptCount val="7"/>
                <c:pt idx="0">
                  <c:v>5</c:v>
                </c:pt>
                <c:pt idx="1">
                  <c:v>5</c:v>
                </c:pt>
                <c:pt idx="2">
                  <c:v>5</c:v>
                </c:pt>
                <c:pt idx="3">
                  <c:v>5</c:v>
                </c:pt>
                <c:pt idx="4">
                  <c:v>5</c:v>
                </c:pt>
                <c:pt idx="5">
                  <c:v>5</c:v>
                </c:pt>
                <c:pt idx="6">
                  <c:v>5</c:v>
                </c:pt>
              </c:numCache>
            </c:numRef>
          </c:val>
          <c:extLst>
            <c:ext xmlns:c16="http://schemas.microsoft.com/office/drawing/2014/chart" uri="{C3380CC4-5D6E-409C-BE32-E72D297353CC}">
              <c16:uniqueId val="{00000002-04DF-4883-B2BC-0F986AFF4F0F}"/>
            </c:ext>
          </c:extLst>
        </c:ser>
        <c:dLbls>
          <c:showLegendKey val="0"/>
          <c:showVal val="1"/>
          <c:showCatName val="0"/>
          <c:showSerName val="0"/>
          <c:showPercent val="0"/>
          <c:showBubbleSize val="0"/>
        </c:dLbls>
        <c:gapWidth val="219"/>
        <c:overlap val="-27"/>
        <c:axId val="899533823"/>
        <c:axId val="899534655"/>
      </c:barChart>
      <c:catAx>
        <c:axId val="8995338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fr-FR"/>
          </a:p>
        </c:txPr>
        <c:crossAx val="899534655"/>
        <c:crosses val="autoZero"/>
        <c:auto val="1"/>
        <c:lblAlgn val="ctr"/>
        <c:lblOffset val="100"/>
        <c:noMultiLvlLbl val="0"/>
      </c:catAx>
      <c:valAx>
        <c:axId val="89953465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fr-FR"/>
          </a:p>
        </c:txPr>
        <c:crossAx val="899533823"/>
        <c:crosses val="autoZero"/>
        <c:crossBetween val="between"/>
      </c:valAx>
      <c:spPr>
        <a:noFill/>
        <a:ln>
          <a:noFill/>
        </a:ln>
        <a:effectLst/>
      </c:spPr>
    </c:plotArea>
    <c:plotVisOnly val="1"/>
    <c:dispBlanksAs val="gap"/>
    <c:showDLblsOverMax val="0"/>
  </c:chart>
  <c:spPr>
    <a:solidFill>
      <a:schemeClr val="lt1"/>
    </a:solidFill>
    <a:ln w="12700" cap="flat" cmpd="sng" algn="ctr">
      <a:solidFill>
        <a:schemeClr val="accent5"/>
      </a:solidFill>
      <a:prstDash val="solid"/>
      <a:miter lim="800000"/>
    </a:ln>
    <a:effectLst/>
  </c:spPr>
  <c:txPr>
    <a:bodyPr/>
    <a:lstStyle/>
    <a:p>
      <a:pPr>
        <a:defRPr>
          <a:solidFill>
            <a:schemeClr val="dk1"/>
          </a:solidFill>
          <a:latin typeface="+mn-lt"/>
          <a:ea typeface="+mn-ea"/>
          <a:cs typeface="+mn-cs"/>
        </a:defRPr>
      </a:pPr>
      <a:endParaRPr lang="fr-FR"/>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dk1"/>
                </a:solidFill>
                <a:latin typeface="+mn-lt"/>
                <a:ea typeface="+mn-ea"/>
                <a:cs typeface="+mn-cs"/>
              </a:defRPr>
            </a:pPr>
            <a:r>
              <a:rPr lang="en-US" b="1"/>
              <a:t>Objectif 26</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dk1"/>
              </a:solidFill>
              <a:latin typeface="+mn-lt"/>
              <a:ea typeface="+mn-ea"/>
              <a:cs typeface="+mn-cs"/>
            </a:defRPr>
          </a:pPr>
          <a:endParaRPr lang="fr-FR"/>
        </a:p>
      </c:txPr>
    </c:title>
    <c:autoTitleDeleted val="0"/>
    <c:plotArea>
      <c:layout/>
      <c:radarChart>
        <c:radarStyle val="marker"/>
        <c:varyColors val="0"/>
        <c:ser>
          <c:idx val="1"/>
          <c:order val="1"/>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Evaluation!$D$199:$E$201</c:f>
              <c:strCache>
                <c:ptCount val="3"/>
                <c:pt idx="0">
                  <c:v>REG 26.1</c:v>
                </c:pt>
                <c:pt idx="1">
                  <c:v>REG 26.2</c:v>
                </c:pt>
                <c:pt idx="2">
                  <c:v>REG 26.3</c:v>
                </c:pt>
              </c:strCache>
            </c:strRef>
          </c:cat>
          <c:val>
            <c:numRef>
              <c:f>Evaluation!$G$199:$G$201</c:f>
              <c:numCache>
                <c:formatCode>General</c:formatCode>
                <c:ptCount val="3"/>
                <c:pt idx="0">
                  <c:v>0</c:v>
                </c:pt>
                <c:pt idx="1">
                  <c:v>0</c:v>
                </c:pt>
                <c:pt idx="2">
                  <c:v>0</c:v>
                </c:pt>
              </c:numCache>
            </c:numRef>
          </c:val>
          <c:extLst>
            <c:ext xmlns:c16="http://schemas.microsoft.com/office/drawing/2014/chart" uri="{C3380CC4-5D6E-409C-BE32-E72D297353CC}">
              <c16:uniqueId val="{00000000-5E26-438D-9C2D-CAEC066A0777}"/>
            </c:ext>
          </c:extLst>
        </c:ser>
        <c:ser>
          <c:idx val="2"/>
          <c:order val="2"/>
          <c:spPr>
            <a:ln w="28575" cap="rnd">
              <a:solidFill>
                <a:schemeClr val="accent6"/>
              </a:solidFill>
              <a:round/>
            </a:ln>
            <a:effectLst/>
          </c:spPr>
          <c:marker>
            <c:symbol val="circle"/>
            <c:size val="5"/>
            <c:spPr>
              <a:solidFill>
                <a:schemeClr val="accent6"/>
              </a:solidFill>
              <a:ln w="9525">
                <a:solidFill>
                  <a:schemeClr val="accent6"/>
                </a:solidFill>
              </a:ln>
              <a:effectLst/>
            </c:spPr>
          </c:marker>
          <c:cat>
            <c:strRef>
              <c:f>Evaluation!$D$199:$E$201</c:f>
              <c:strCache>
                <c:ptCount val="3"/>
                <c:pt idx="0">
                  <c:v>REG 26.1</c:v>
                </c:pt>
                <c:pt idx="1">
                  <c:v>REG 26.2</c:v>
                </c:pt>
                <c:pt idx="2">
                  <c:v>REG 26.3</c:v>
                </c:pt>
              </c:strCache>
            </c:strRef>
          </c:cat>
          <c:val>
            <c:numRef>
              <c:f>Evaluation!$H$199:$H$201</c:f>
              <c:numCache>
                <c:formatCode>General</c:formatCode>
                <c:ptCount val="3"/>
                <c:pt idx="0">
                  <c:v>5</c:v>
                </c:pt>
                <c:pt idx="1">
                  <c:v>5</c:v>
                </c:pt>
                <c:pt idx="2">
                  <c:v>5</c:v>
                </c:pt>
              </c:numCache>
            </c:numRef>
          </c:val>
          <c:extLst>
            <c:ext xmlns:c16="http://schemas.microsoft.com/office/drawing/2014/chart" uri="{C3380CC4-5D6E-409C-BE32-E72D297353CC}">
              <c16:uniqueId val="{00000001-5E26-438D-9C2D-CAEC066A0777}"/>
            </c:ext>
          </c:extLst>
        </c:ser>
        <c:dLbls>
          <c:showLegendKey val="0"/>
          <c:showVal val="0"/>
          <c:showCatName val="0"/>
          <c:showSerName val="0"/>
          <c:showPercent val="0"/>
          <c:showBubbleSize val="0"/>
        </c:dLbls>
        <c:axId val="575978239"/>
        <c:axId val="575999455"/>
        <c:extLst>
          <c:ext xmlns:c15="http://schemas.microsoft.com/office/drawing/2012/chart" uri="{02D57815-91ED-43cb-92C2-25804820EDAC}">
            <c15:filteredRadarSeries>
              <c15:ser>
                <c:idx val="0"/>
                <c:order val="0"/>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extLst>
                      <c:ext uri="{02D57815-91ED-43cb-92C2-25804820EDAC}">
                        <c15:formulaRef>
                          <c15:sqref>Evaluation!$D$199:$E$201</c15:sqref>
                        </c15:formulaRef>
                      </c:ext>
                    </c:extLst>
                    <c:strCache>
                      <c:ptCount val="3"/>
                      <c:pt idx="0">
                        <c:v>REG 26.1</c:v>
                      </c:pt>
                      <c:pt idx="1">
                        <c:v>REG 26.2</c:v>
                      </c:pt>
                      <c:pt idx="2">
                        <c:v>REG 26.3</c:v>
                      </c:pt>
                    </c:strCache>
                  </c:strRef>
                </c:cat>
                <c:val>
                  <c:numRef>
                    <c:extLst>
                      <c:ext uri="{02D57815-91ED-43cb-92C2-25804820EDAC}">
                        <c15:formulaRef>
                          <c15:sqref>Evaluation!$F$199:$F$201</c15:sqref>
                        </c15:formulaRef>
                      </c:ext>
                    </c:extLst>
                    <c:numCache>
                      <c:formatCode>General</c:formatCode>
                      <c:ptCount val="3"/>
                    </c:numCache>
                  </c:numRef>
                </c:val>
                <c:extLst>
                  <c:ext xmlns:c16="http://schemas.microsoft.com/office/drawing/2014/chart" uri="{C3380CC4-5D6E-409C-BE32-E72D297353CC}">
                    <c16:uniqueId val="{00000002-5E26-438D-9C2D-CAEC066A0777}"/>
                  </c:ext>
                </c:extLst>
              </c15:ser>
            </c15:filteredRadarSeries>
          </c:ext>
        </c:extLst>
      </c:radarChart>
      <c:catAx>
        <c:axId val="5759782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fr-FR"/>
          </a:p>
        </c:txPr>
        <c:crossAx val="575999455"/>
        <c:crosses val="autoZero"/>
        <c:auto val="1"/>
        <c:lblAlgn val="ctr"/>
        <c:lblOffset val="100"/>
        <c:noMultiLvlLbl val="0"/>
      </c:catAx>
      <c:valAx>
        <c:axId val="57599945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fr-FR"/>
          </a:p>
        </c:txPr>
        <c:crossAx val="575978239"/>
        <c:crosses val="autoZero"/>
        <c:crossBetween val="between"/>
      </c:valAx>
      <c:spPr>
        <a:noFill/>
        <a:ln>
          <a:noFill/>
        </a:ln>
        <a:effectLst/>
      </c:spPr>
    </c:plotArea>
    <c:plotVisOnly val="1"/>
    <c:dispBlanksAs val="gap"/>
    <c:showDLblsOverMax val="0"/>
  </c:chart>
  <c:spPr>
    <a:solidFill>
      <a:schemeClr val="lt1"/>
    </a:solidFill>
    <a:ln w="12700" cap="flat" cmpd="sng" algn="ctr">
      <a:solidFill>
        <a:schemeClr val="accent2"/>
      </a:solidFill>
      <a:prstDash val="solid"/>
      <a:miter lim="800000"/>
    </a:ln>
    <a:effectLst/>
  </c:spPr>
  <c:txPr>
    <a:bodyPr/>
    <a:lstStyle/>
    <a:p>
      <a:pPr>
        <a:defRPr>
          <a:solidFill>
            <a:schemeClr val="dk1"/>
          </a:solidFill>
          <a:latin typeface="+mn-lt"/>
          <a:ea typeface="+mn-ea"/>
          <a:cs typeface="+mn-cs"/>
        </a:defRPr>
      </a:pPr>
      <a:endParaRPr lang="fr-FR"/>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dk1"/>
                </a:solidFill>
                <a:latin typeface="+mn-lt"/>
                <a:ea typeface="+mn-ea"/>
                <a:cs typeface="+mn-cs"/>
              </a:defRPr>
            </a:pPr>
            <a:r>
              <a:rPr lang="en-US" b="1"/>
              <a:t>Objectif 27</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dk1"/>
              </a:solidFill>
              <a:latin typeface="+mn-lt"/>
              <a:ea typeface="+mn-ea"/>
              <a:cs typeface="+mn-cs"/>
            </a:defRPr>
          </a:pPr>
          <a:endParaRPr lang="fr-FR"/>
        </a:p>
      </c:txPr>
    </c:title>
    <c:autoTitleDeleted val="0"/>
    <c:plotArea>
      <c:layout/>
      <c:radarChart>
        <c:radarStyle val="marker"/>
        <c:varyColors val="0"/>
        <c:ser>
          <c:idx val="0"/>
          <c:order val="0"/>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Evaluation!$D$202:$E$210</c:f>
              <c:strCache>
                <c:ptCount val="9"/>
                <c:pt idx="0">
                  <c:v>REG 27.1</c:v>
                </c:pt>
                <c:pt idx="1">
                  <c:v>REG 27.2</c:v>
                </c:pt>
                <c:pt idx="2">
                  <c:v>REG 27.3</c:v>
                </c:pt>
                <c:pt idx="3">
                  <c:v>REG 27.4</c:v>
                </c:pt>
                <c:pt idx="4">
                  <c:v>REG 27.5</c:v>
                </c:pt>
                <c:pt idx="5">
                  <c:v>REG 27.6</c:v>
                </c:pt>
                <c:pt idx="6">
                  <c:v>REG 27.7</c:v>
                </c:pt>
                <c:pt idx="7">
                  <c:v>REG 27.8</c:v>
                </c:pt>
                <c:pt idx="8">
                  <c:v>REG 27.9</c:v>
                </c:pt>
              </c:strCache>
            </c:strRef>
          </c:cat>
          <c:val>
            <c:numRef>
              <c:f>Evaluation!$F$202:$F$210</c:f>
              <c:numCache>
                <c:formatCode>General</c:formatCode>
                <c:ptCount val="9"/>
              </c:numCache>
            </c:numRef>
          </c:val>
          <c:extLst>
            <c:ext xmlns:c16="http://schemas.microsoft.com/office/drawing/2014/chart" uri="{C3380CC4-5D6E-409C-BE32-E72D297353CC}">
              <c16:uniqueId val="{00000000-BA31-4EA7-AA68-414D94754654}"/>
            </c:ext>
          </c:extLst>
        </c:ser>
        <c:ser>
          <c:idx val="1"/>
          <c:order val="1"/>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Evaluation!$D$202:$E$210</c:f>
              <c:strCache>
                <c:ptCount val="9"/>
                <c:pt idx="0">
                  <c:v>REG 27.1</c:v>
                </c:pt>
                <c:pt idx="1">
                  <c:v>REG 27.2</c:v>
                </c:pt>
                <c:pt idx="2">
                  <c:v>REG 27.3</c:v>
                </c:pt>
                <c:pt idx="3">
                  <c:v>REG 27.4</c:v>
                </c:pt>
                <c:pt idx="4">
                  <c:v>REG 27.5</c:v>
                </c:pt>
                <c:pt idx="5">
                  <c:v>REG 27.6</c:v>
                </c:pt>
                <c:pt idx="6">
                  <c:v>REG 27.7</c:v>
                </c:pt>
                <c:pt idx="7">
                  <c:v>REG 27.8</c:v>
                </c:pt>
                <c:pt idx="8">
                  <c:v>REG 27.9</c:v>
                </c:pt>
              </c:strCache>
            </c:strRef>
          </c:cat>
          <c:val>
            <c:numRef>
              <c:f>Evaluation!$G$202:$G$210</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BA31-4EA7-AA68-414D94754654}"/>
            </c:ext>
          </c:extLst>
        </c:ser>
        <c:ser>
          <c:idx val="2"/>
          <c:order val="2"/>
          <c:spPr>
            <a:ln w="28575" cap="rnd">
              <a:solidFill>
                <a:schemeClr val="accent6"/>
              </a:solidFill>
              <a:round/>
            </a:ln>
            <a:effectLst/>
          </c:spPr>
          <c:marker>
            <c:symbol val="circle"/>
            <c:size val="5"/>
            <c:spPr>
              <a:solidFill>
                <a:schemeClr val="accent6"/>
              </a:solidFill>
              <a:ln w="9525">
                <a:solidFill>
                  <a:schemeClr val="accent6"/>
                </a:solidFill>
              </a:ln>
              <a:effectLst/>
            </c:spPr>
          </c:marker>
          <c:cat>
            <c:strRef>
              <c:f>Evaluation!$D$202:$E$210</c:f>
              <c:strCache>
                <c:ptCount val="9"/>
                <c:pt idx="0">
                  <c:v>REG 27.1</c:v>
                </c:pt>
                <c:pt idx="1">
                  <c:v>REG 27.2</c:v>
                </c:pt>
                <c:pt idx="2">
                  <c:v>REG 27.3</c:v>
                </c:pt>
                <c:pt idx="3">
                  <c:v>REG 27.4</c:v>
                </c:pt>
                <c:pt idx="4">
                  <c:v>REG 27.5</c:v>
                </c:pt>
                <c:pt idx="5">
                  <c:v>REG 27.6</c:v>
                </c:pt>
                <c:pt idx="6">
                  <c:v>REG 27.7</c:v>
                </c:pt>
                <c:pt idx="7">
                  <c:v>REG 27.8</c:v>
                </c:pt>
                <c:pt idx="8">
                  <c:v>REG 27.9</c:v>
                </c:pt>
              </c:strCache>
            </c:strRef>
          </c:cat>
          <c:val>
            <c:numRef>
              <c:f>Evaluation!$H$202:$H$210</c:f>
              <c:numCache>
                <c:formatCode>General</c:formatCode>
                <c:ptCount val="9"/>
                <c:pt idx="0">
                  <c:v>5</c:v>
                </c:pt>
                <c:pt idx="1">
                  <c:v>5</c:v>
                </c:pt>
                <c:pt idx="2">
                  <c:v>5</c:v>
                </c:pt>
                <c:pt idx="3">
                  <c:v>5</c:v>
                </c:pt>
                <c:pt idx="4">
                  <c:v>5</c:v>
                </c:pt>
                <c:pt idx="5">
                  <c:v>5</c:v>
                </c:pt>
                <c:pt idx="6">
                  <c:v>5</c:v>
                </c:pt>
                <c:pt idx="7">
                  <c:v>5</c:v>
                </c:pt>
                <c:pt idx="8">
                  <c:v>5</c:v>
                </c:pt>
              </c:numCache>
            </c:numRef>
          </c:val>
          <c:extLst>
            <c:ext xmlns:c16="http://schemas.microsoft.com/office/drawing/2014/chart" uri="{C3380CC4-5D6E-409C-BE32-E72D297353CC}">
              <c16:uniqueId val="{00000002-BA31-4EA7-AA68-414D94754654}"/>
            </c:ext>
          </c:extLst>
        </c:ser>
        <c:dLbls>
          <c:showLegendKey val="0"/>
          <c:showVal val="0"/>
          <c:showCatName val="0"/>
          <c:showSerName val="0"/>
          <c:showPercent val="0"/>
          <c:showBubbleSize val="0"/>
        </c:dLbls>
        <c:axId val="899532575"/>
        <c:axId val="899542143"/>
      </c:radarChart>
      <c:catAx>
        <c:axId val="8995325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fr-FR"/>
          </a:p>
        </c:txPr>
        <c:crossAx val="899542143"/>
        <c:crosses val="autoZero"/>
        <c:auto val="1"/>
        <c:lblAlgn val="ctr"/>
        <c:lblOffset val="100"/>
        <c:noMultiLvlLbl val="0"/>
      </c:catAx>
      <c:valAx>
        <c:axId val="89954214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fr-FR"/>
          </a:p>
        </c:txPr>
        <c:crossAx val="899532575"/>
        <c:crosses val="autoZero"/>
        <c:crossBetween val="between"/>
      </c:valAx>
      <c:spPr>
        <a:noFill/>
        <a:ln>
          <a:noFill/>
        </a:ln>
        <a:effectLst/>
      </c:spPr>
    </c:plotArea>
    <c:plotVisOnly val="1"/>
    <c:dispBlanksAs val="gap"/>
    <c:showDLblsOverMax val="0"/>
  </c:chart>
  <c:spPr>
    <a:solidFill>
      <a:schemeClr val="lt1"/>
    </a:solidFill>
    <a:ln w="12700" cap="flat" cmpd="sng" algn="ctr">
      <a:solidFill>
        <a:schemeClr val="accent2"/>
      </a:solidFill>
      <a:prstDash val="solid"/>
      <a:miter lim="800000"/>
    </a:ln>
    <a:effectLst/>
  </c:spPr>
  <c:txPr>
    <a:bodyPr/>
    <a:lstStyle/>
    <a:p>
      <a:pPr>
        <a:defRPr>
          <a:solidFill>
            <a:schemeClr val="dk1"/>
          </a:solidFill>
          <a:latin typeface="+mn-lt"/>
          <a:ea typeface="+mn-ea"/>
          <a:cs typeface="+mn-cs"/>
        </a:defRPr>
      </a:pPr>
      <a:endParaRPr lang="fr-FR"/>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r>
              <a:rPr lang="en-US" sz="1400"/>
              <a:t>Objectif 28</a:t>
            </a:r>
          </a:p>
        </c:rich>
      </c:tx>
      <c:overlay val="0"/>
      <c:spPr>
        <a:noFill/>
        <a:ln>
          <a:noFill/>
        </a:ln>
        <a:effectLst/>
      </c:spPr>
      <c:txPr>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endParaRPr lang="fr-FR"/>
        </a:p>
      </c:txPr>
    </c:title>
    <c:autoTitleDeleted val="0"/>
    <c:plotArea>
      <c:layout/>
      <c:barChart>
        <c:barDir val="col"/>
        <c:grouping val="clustered"/>
        <c:varyColors val="0"/>
        <c:ser>
          <c:idx val="0"/>
          <c:order val="0"/>
          <c:spPr>
            <a:pattFill prst="narHorz">
              <a:fgClr>
                <a:schemeClr val="accent2"/>
              </a:fgClr>
              <a:bgClr>
                <a:schemeClr val="accent2">
                  <a:lumMod val="20000"/>
                  <a:lumOff val="80000"/>
                </a:schemeClr>
              </a:bgClr>
            </a:pattFill>
            <a:ln>
              <a:noFill/>
            </a:ln>
            <a:effectLst>
              <a:innerShdw blurRad="114300">
                <a:schemeClr val="accent2"/>
              </a:innerShdw>
            </a:effectLst>
          </c:spPr>
          <c:invertIfNegative val="0"/>
          <c:cat>
            <c:strRef>
              <c:f>Evaluation!$D$211:$E$220</c:f>
              <c:strCache>
                <c:ptCount val="10"/>
                <c:pt idx="0">
                  <c:v>REG 28.1</c:v>
                </c:pt>
                <c:pt idx="1">
                  <c:v>REG 28.2</c:v>
                </c:pt>
                <c:pt idx="2">
                  <c:v>REG 28.3</c:v>
                </c:pt>
                <c:pt idx="3">
                  <c:v>REG 28.4</c:v>
                </c:pt>
                <c:pt idx="4">
                  <c:v>REG 28.5</c:v>
                </c:pt>
                <c:pt idx="5">
                  <c:v>REG 28.6</c:v>
                </c:pt>
                <c:pt idx="6">
                  <c:v>REG 28.7</c:v>
                </c:pt>
                <c:pt idx="7">
                  <c:v>REG 28.8</c:v>
                </c:pt>
                <c:pt idx="8">
                  <c:v>REG 28.9</c:v>
                </c:pt>
                <c:pt idx="9">
                  <c:v>REG 28.10</c:v>
                </c:pt>
              </c:strCache>
            </c:strRef>
          </c:cat>
          <c:val>
            <c:numRef>
              <c:f>Evaluation!$F$211:$F$220</c:f>
              <c:numCache>
                <c:formatCode>General</c:formatCode>
                <c:ptCount val="10"/>
              </c:numCache>
            </c:numRef>
          </c:val>
          <c:extLst>
            <c:ext xmlns:c16="http://schemas.microsoft.com/office/drawing/2014/chart" uri="{C3380CC4-5D6E-409C-BE32-E72D297353CC}">
              <c16:uniqueId val="{00000000-CB56-473E-94C8-7D4787F7DDFC}"/>
            </c:ext>
          </c:extLst>
        </c:ser>
        <c:ser>
          <c:idx val="1"/>
          <c:order val="1"/>
          <c:spPr>
            <a:pattFill prst="narHorz">
              <a:fgClr>
                <a:schemeClr val="accent4"/>
              </a:fgClr>
              <a:bgClr>
                <a:schemeClr val="accent4">
                  <a:lumMod val="20000"/>
                  <a:lumOff val="80000"/>
                </a:schemeClr>
              </a:bgClr>
            </a:pattFill>
            <a:ln>
              <a:noFill/>
            </a:ln>
            <a:effectLst>
              <a:innerShdw blurRad="114300">
                <a:schemeClr val="accent4"/>
              </a:innerShdw>
            </a:effectLst>
          </c:spPr>
          <c:invertIfNegative val="0"/>
          <c:cat>
            <c:strRef>
              <c:f>Evaluation!$D$211:$E$220</c:f>
              <c:strCache>
                <c:ptCount val="10"/>
                <c:pt idx="0">
                  <c:v>REG 28.1</c:v>
                </c:pt>
                <c:pt idx="1">
                  <c:v>REG 28.2</c:v>
                </c:pt>
                <c:pt idx="2">
                  <c:v>REG 28.3</c:v>
                </c:pt>
                <c:pt idx="3">
                  <c:v>REG 28.4</c:v>
                </c:pt>
                <c:pt idx="4">
                  <c:v>REG 28.5</c:v>
                </c:pt>
                <c:pt idx="5">
                  <c:v>REG 28.6</c:v>
                </c:pt>
                <c:pt idx="6">
                  <c:v>REG 28.7</c:v>
                </c:pt>
                <c:pt idx="7">
                  <c:v>REG 28.8</c:v>
                </c:pt>
                <c:pt idx="8">
                  <c:v>REG 28.9</c:v>
                </c:pt>
                <c:pt idx="9">
                  <c:v>REG 28.10</c:v>
                </c:pt>
              </c:strCache>
            </c:strRef>
          </c:cat>
          <c:val>
            <c:numRef>
              <c:f>Evaluation!$G$211:$G$220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CB56-473E-94C8-7D4787F7DDFC}"/>
            </c:ext>
          </c:extLst>
        </c:ser>
        <c:dLbls>
          <c:showLegendKey val="0"/>
          <c:showVal val="0"/>
          <c:showCatName val="0"/>
          <c:showSerName val="0"/>
          <c:showPercent val="0"/>
          <c:showBubbleSize val="0"/>
        </c:dLbls>
        <c:gapWidth val="219"/>
        <c:overlap val="-27"/>
        <c:axId val="580739103"/>
        <c:axId val="580742847"/>
      </c:barChart>
      <c:lineChart>
        <c:grouping val="standard"/>
        <c:varyColors val="0"/>
        <c:ser>
          <c:idx val="2"/>
          <c:order val="2"/>
          <c:spPr>
            <a:ln w="28575" cap="rnd">
              <a:solidFill>
                <a:schemeClr val="accent6"/>
              </a:solidFill>
              <a:round/>
            </a:ln>
            <a:effectLst/>
          </c:spPr>
          <c:marker>
            <c:symbol val="none"/>
          </c:marker>
          <c:cat>
            <c:strRef>
              <c:f>Evaluation!$D$211:$E$220</c:f>
              <c:strCache>
                <c:ptCount val="10"/>
                <c:pt idx="0">
                  <c:v>REG 28.1</c:v>
                </c:pt>
                <c:pt idx="1">
                  <c:v>REG 28.2</c:v>
                </c:pt>
                <c:pt idx="2">
                  <c:v>REG 28.3</c:v>
                </c:pt>
                <c:pt idx="3">
                  <c:v>REG 28.4</c:v>
                </c:pt>
                <c:pt idx="4">
                  <c:v>REG 28.5</c:v>
                </c:pt>
                <c:pt idx="5">
                  <c:v>REG 28.6</c:v>
                </c:pt>
                <c:pt idx="6">
                  <c:v>REG 28.7</c:v>
                </c:pt>
                <c:pt idx="7">
                  <c:v>REG 28.8</c:v>
                </c:pt>
                <c:pt idx="8">
                  <c:v>REG 28.9</c:v>
                </c:pt>
                <c:pt idx="9">
                  <c:v>REG 28.10</c:v>
                </c:pt>
              </c:strCache>
            </c:strRef>
          </c:cat>
          <c:val>
            <c:numRef>
              <c:f>Evaluation!$H$211:$H$220</c:f>
              <c:numCache>
                <c:formatCode>General</c:formatCode>
                <c:ptCount val="10"/>
                <c:pt idx="0">
                  <c:v>5</c:v>
                </c:pt>
                <c:pt idx="1">
                  <c:v>5</c:v>
                </c:pt>
                <c:pt idx="2">
                  <c:v>5</c:v>
                </c:pt>
                <c:pt idx="3">
                  <c:v>5</c:v>
                </c:pt>
                <c:pt idx="4">
                  <c:v>5</c:v>
                </c:pt>
                <c:pt idx="5">
                  <c:v>5</c:v>
                </c:pt>
                <c:pt idx="6">
                  <c:v>5</c:v>
                </c:pt>
                <c:pt idx="7">
                  <c:v>5</c:v>
                </c:pt>
                <c:pt idx="8">
                  <c:v>5</c:v>
                </c:pt>
                <c:pt idx="9">
                  <c:v>5</c:v>
                </c:pt>
              </c:numCache>
            </c:numRef>
          </c:val>
          <c:smooth val="0"/>
          <c:extLst>
            <c:ext xmlns:c16="http://schemas.microsoft.com/office/drawing/2014/chart" uri="{C3380CC4-5D6E-409C-BE32-E72D297353CC}">
              <c16:uniqueId val="{00000002-CB56-473E-94C8-7D4787F7DDFC}"/>
            </c:ext>
          </c:extLst>
        </c:ser>
        <c:dLbls>
          <c:showLegendKey val="0"/>
          <c:showVal val="0"/>
          <c:showCatName val="0"/>
          <c:showSerName val="0"/>
          <c:showPercent val="0"/>
          <c:showBubbleSize val="0"/>
        </c:dLbls>
        <c:marker val="1"/>
        <c:smooth val="0"/>
        <c:axId val="580739103"/>
        <c:axId val="580742847"/>
      </c:lineChart>
      <c:catAx>
        <c:axId val="580739103"/>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fr-FR"/>
          </a:p>
        </c:txPr>
        <c:crossAx val="580742847"/>
        <c:crosses val="autoZero"/>
        <c:auto val="1"/>
        <c:lblAlgn val="ctr"/>
        <c:lblOffset val="100"/>
        <c:noMultiLvlLbl val="0"/>
      </c:catAx>
      <c:valAx>
        <c:axId val="580742847"/>
        <c:scaling>
          <c:orientation val="minMax"/>
        </c:scaling>
        <c:delete val="0"/>
        <c:axPos val="l"/>
        <c:majorGridlines>
          <c:spPr>
            <a:ln>
              <a:solidFill>
                <a:schemeClr val="tx1">
                  <a:lumMod val="15000"/>
                  <a:lumOff val="85000"/>
                </a:schemeClr>
              </a:solidFill>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fr-FR"/>
          </a:p>
        </c:txPr>
        <c:crossAx val="580739103"/>
        <c:crosses val="autoZero"/>
        <c:crossBetween val="between"/>
      </c:valAx>
      <c:spPr>
        <a:noFill/>
        <a:ln>
          <a:noFill/>
        </a:ln>
        <a:effectLst/>
      </c:spPr>
    </c:plotArea>
    <c:plotVisOnly val="1"/>
    <c:dispBlanksAs val="gap"/>
    <c:showDLblsOverMax val="0"/>
  </c:chart>
  <c:spPr>
    <a:solidFill>
      <a:schemeClr val="lt1"/>
    </a:solidFill>
    <a:ln w="12700" cap="flat" cmpd="sng" algn="ctr">
      <a:solidFill>
        <a:schemeClr val="accent4"/>
      </a:solidFill>
      <a:prstDash val="solid"/>
      <a:miter lim="800000"/>
    </a:ln>
    <a:effectLst/>
  </c:spPr>
  <c:txPr>
    <a:bodyPr/>
    <a:lstStyle/>
    <a:p>
      <a:pPr>
        <a:defRPr>
          <a:solidFill>
            <a:schemeClr val="dk1"/>
          </a:solidFill>
          <a:latin typeface="+mn-lt"/>
          <a:ea typeface="+mn-ea"/>
          <a:cs typeface="+mn-cs"/>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dk1"/>
                </a:solidFill>
                <a:latin typeface="+mn-lt"/>
                <a:ea typeface="+mn-ea"/>
                <a:cs typeface="+mn-cs"/>
              </a:defRPr>
            </a:pPr>
            <a:r>
              <a:rPr lang="en-US" b="1"/>
              <a:t>Objectif 3</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dk1"/>
              </a:solidFill>
              <a:latin typeface="+mn-lt"/>
              <a:ea typeface="+mn-ea"/>
              <a:cs typeface="+mn-cs"/>
            </a:defRPr>
          </a:pPr>
          <a:endParaRPr lang="fr-FR"/>
        </a:p>
      </c:txPr>
    </c:title>
    <c:autoTitleDeleted val="0"/>
    <c:plotArea>
      <c:layout/>
      <c:pieChart>
        <c:varyColors val="1"/>
        <c:ser>
          <c:idx val="0"/>
          <c:order val="0"/>
          <c:tx>
            <c:strRef>
              <c:f>Evaluation!$D$20:$E$20</c:f>
              <c:strCache>
                <c:ptCount val="2"/>
                <c:pt idx="0">
                  <c:v>REG 3.1</c:v>
                </c:pt>
              </c:strCache>
            </c:strRef>
          </c:tx>
          <c:dPt>
            <c:idx val="0"/>
            <c:bubble3D val="0"/>
            <c:spPr>
              <a:solidFill>
                <a:schemeClr val="accent2"/>
              </a:solidFill>
              <a:ln w="19050">
                <a:solidFill>
                  <a:schemeClr val="lt1"/>
                </a:solidFill>
              </a:ln>
              <a:effectLst/>
            </c:spPr>
            <c:extLst>
              <c:ext xmlns:c16="http://schemas.microsoft.com/office/drawing/2014/chart" uri="{C3380CC4-5D6E-409C-BE32-E72D297353CC}">
                <c16:uniqueId val="{00000001-C1E2-4816-A979-47612812D09E}"/>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3-C1E2-4816-A979-47612812D09E}"/>
              </c:ext>
            </c:extLst>
          </c:dPt>
          <c:dPt>
            <c:idx val="2"/>
            <c:bubble3D val="0"/>
            <c:spPr>
              <a:solidFill>
                <a:schemeClr val="accent6"/>
              </a:solidFill>
              <a:ln w="19050">
                <a:solidFill>
                  <a:schemeClr val="lt1"/>
                </a:solidFill>
              </a:ln>
              <a:effectLst/>
            </c:spPr>
            <c:extLst>
              <c:ext xmlns:c16="http://schemas.microsoft.com/office/drawing/2014/chart" uri="{C3380CC4-5D6E-409C-BE32-E72D297353CC}">
                <c16:uniqueId val="{00000005-C1E2-4816-A979-47612812D09E}"/>
              </c:ext>
            </c:extLst>
          </c:dPt>
          <c:dLbls>
            <c:dLbl>
              <c:idx val="2"/>
              <c:layout>
                <c:manualLayout>
                  <c:x val="0.10600281354408862"/>
                  <c:y val="-2.3008894721493232E-2"/>
                </c:manualLayout>
              </c:layout>
              <c:tx>
                <c:rich>
                  <a:bodyPr/>
                  <a:lstStyle/>
                  <a:p>
                    <a:r>
                      <a:rPr lang="en-US" baseline="0"/>
                      <a:t> </a:t>
                    </a:r>
                    <a:fld id="{ECCA174E-4D3E-41B3-B18B-226818E8D579}" type="VALUE">
                      <a:rPr lang="en-US" baseline="0"/>
                      <a:pPr/>
                      <a:t>[VALEUR]</a:t>
                    </a:fld>
                    <a:endParaRPr lang="en-US" baseline="0"/>
                  </a:p>
                </c:rich>
              </c:tx>
              <c:dLblPos val="bestFit"/>
              <c:showLegendKey val="0"/>
              <c:showVal val="1"/>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C1E2-4816-A979-47612812D09E}"/>
                </c:ext>
              </c:extLst>
            </c:dLbl>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fr-FR"/>
              </a:p>
            </c:txPr>
            <c:dLblPos val="bestFit"/>
            <c:showLegendKey val="0"/>
            <c:showVal val="1"/>
            <c:showCatName val="0"/>
            <c:showSerName val="1"/>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Evaluation!$F$20:$H$20</c:f>
              <c:numCache>
                <c:formatCode>General</c:formatCode>
                <c:ptCount val="3"/>
                <c:pt idx="1">
                  <c:v>0</c:v>
                </c:pt>
                <c:pt idx="2">
                  <c:v>5</c:v>
                </c:pt>
              </c:numCache>
            </c:numRef>
          </c:val>
          <c:extLst>
            <c:ext xmlns:c16="http://schemas.microsoft.com/office/drawing/2014/chart" uri="{C3380CC4-5D6E-409C-BE32-E72D297353CC}">
              <c16:uniqueId val="{00000006-C1E2-4816-A979-47612812D09E}"/>
            </c:ext>
          </c:extLst>
        </c:ser>
        <c:dLbls>
          <c:dLblPos val="bestFit"/>
          <c:showLegendKey val="0"/>
          <c:showVal val="1"/>
          <c:showCatName val="0"/>
          <c:showSerName val="0"/>
          <c:showPercent val="0"/>
          <c:showBubbleSize val="0"/>
          <c:showLeaderLines val="1"/>
        </c:dLbls>
        <c:firstSliceAng val="0"/>
        <c:extLst>
          <c:ext xmlns:c15="http://schemas.microsoft.com/office/drawing/2012/chart" uri="{02D57815-91ED-43cb-92C2-25804820EDAC}">
            <c15:filteredPieSeries>
              <c15:ser>
                <c:idx val="1"/>
                <c:order val="1"/>
                <c:tx>
                  <c:strRef>
                    <c:extLst>
                      <c:ext uri="{02D57815-91ED-43cb-92C2-25804820EDAC}">
                        <c15:formulaRef>
                          <c15:sqref>Evaluation!$D$21:$E$21</c15:sqref>
                        </c15:formulaRef>
                      </c:ext>
                    </c:extLst>
                    <c:strCache>
                      <c:ptCount val="2"/>
                      <c:pt idx="0">
                        <c:v>REG 3.1</c:v>
                      </c:pt>
                    </c:strCache>
                  </c:strRef>
                </c:tx>
                <c:dPt>
                  <c:idx val="0"/>
                  <c:bubble3D val="0"/>
                  <c:spPr>
                    <a:solidFill>
                      <a:schemeClr val="accent2"/>
                    </a:solidFill>
                    <a:ln w="19050">
                      <a:solidFill>
                        <a:schemeClr val="lt1"/>
                      </a:solidFill>
                    </a:ln>
                    <a:effectLst/>
                  </c:spPr>
                  <c:extLst>
                    <c:ext xmlns:c16="http://schemas.microsoft.com/office/drawing/2014/chart" uri="{C3380CC4-5D6E-409C-BE32-E72D297353CC}">
                      <c16:uniqueId val="{00000008-C1E2-4816-A979-47612812D09E}"/>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A-C1E2-4816-A979-47612812D09E}"/>
                    </c:ext>
                  </c:extLst>
                </c:dPt>
                <c:dPt>
                  <c:idx val="2"/>
                  <c:bubble3D val="0"/>
                  <c:spPr>
                    <a:solidFill>
                      <a:schemeClr val="accent6"/>
                    </a:solidFill>
                    <a:ln w="19050">
                      <a:solidFill>
                        <a:schemeClr val="lt1"/>
                      </a:solidFill>
                    </a:ln>
                    <a:effectLst/>
                  </c:spPr>
                  <c:extLst>
                    <c:ext xmlns:c16="http://schemas.microsoft.com/office/drawing/2014/chart" uri="{C3380CC4-5D6E-409C-BE32-E72D297353CC}">
                      <c16:uniqueId val="{0000000C-C1E2-4816-A979-47612812D09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fr-FR"/>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uri="{CE6537A1-D6FC-4f65-9D91-7224C49458BB}"/>
                  </c:extLst>
                </c:dLbls>
                <c:val>
                  <c:numRef>
                    <c:extLst>
                      <c:ext uri="{02D57815-91ED-43cb-92C2-25804820EDAC}">
                        <c15:formulaRef>
                          <c15:sqref>Evaluation!$F$21:$H$21</c15:sqref>
                        </c15:formulaRef>
                      </c:ext>
                    </c:extLst>
                    <c:numCache>
                      <c:formatCode>General</c:formatCode>
                      <c:ptCount val="3"/>
                    </c:numCache>
                  </c:numRef>
                </c:val>
                <c:extLst>
                  <c:ext xmlns:c16="http://schemas.microsoft.com/office/drawing/2014/chart" uri="{C3380CC4-5D6E-409C-BE32-E72D297353CC}">
                    <c16:uniqueId val="{0000000D-C1E2-4816-A979-47612812D09E}"/>
                  </c:ext>
                </c:extLst>
              </c15:ser>
            </c15:filteredPieSeries>
            <c15:filteredPieSeries>
              <c15:ser>
                <c:idx val="2"/>
                <c:order val="2"/>
                <c:tx>
                  <c:strRef>
                    <c:extLst xmlns:c15="http://schemas.microsoft.com/office/drawing/2012/chart">
                      <c:ext xmlns:c15="http://schemas.microsoft.com/office/drawing/2012/chart" uri="{02D57815-91ED-43cb-92C2-25804820EDAC}">
                        <c15:formulaRef>
                          <c15:sqref>Evaluation!$D$22:$E$22</c15:sqref>
                        </c15:formulaRef>
                      </c:ext>
                    </c:extLst>
                    <c:strCache>
                      <c:ptCount val="2"/>
                      <c:pt idx="0">
                        <c:v>REG 3.1</c:v>
                      </c:pt>
                    </c:strCache>
                  </c:strRef>
                </c:tx>
                <c:dPt>
                  <c:idx val="0"/>
                  <c:bubble3D val="0"/>
                  <c:spPr>
                    <a:solidFill>
                      <a:schemeClr val="accent2"/>
                    </a:solidFill>
                    <a:ln w="19050">
                      <a:solidFill>
                        <a:schemeClr val="lt1"/>
                      </a:solidFill>
                    </a:ln>
                    <a:effectLst/>
                  </c:spPr>
                  <c:extLst xmlns:c15="http://schemas.microsoft.com/office/drawing/2012/chart">
                    <c:ext xmlns:c16="http://schemas.microsoft.com/office/drawing/2014/chart" uri="{C3380CC4-5D6E-409C-BE32-E72D297353CC}">
                      <c16:uniqueId val="{0000000F-C1E2-4816-A979-47612812D09E}"/>
                    </c:ext>
                  </c:extLst>
                </c:dPt>
                <c:dPt>
                  <c:idx val="1"/>
                  <c:bubble3D val="0"/>
                  <c:spPr>
                    <a:solidFill>
                      <a:schemeClr val="accent4"/>
                    </a:solidFill>
                    <a:ln w="19050">
                      <a:solidFill>
                        <a:schemeClr val="lt1"/>
                      </a:solidFill>
                    </a:ln>
                    <a:effectLst/>
                  </c:spPr>
                  <c:extLst xmlns:c15="http://schemas.microsoft.com/office/drawing/2012/chart">
                    <c:ext xmlns:c16="http://schemas.microsoft.com/office/drawing/2014/chart" uri="{C3380CC4-5D6E-409C-BE32-E72D297353CC}">
                      <c16:uniqueId val="{00000011-C1E2-4816-A979-47612812D09E}"/>
                    </c:ext>
                  </c:extLst>
                </c:dPt>
                <c:dPt>
                  <c:idx val="2"/>
                  <c:bubble3D val="0"/>
                  <c:spPr>
                    <a:solidFill>
                      <a:schemeClr val="accent6"/>
                    </a:solidFill>
                    <a:ln w="19050">
                      <a:solidFill>
                        <a:schemeClr val="lt1"/>
                      </a:solidFill>
                    </a:ln>
                    <a:effectLst/>
                  </c:spPr>
                  <c:extLst xmlns:c15="http://schemas.microsoft.com/office/drawing/2012/chart">
                    <c:ext xmlns:c16="http://schemas.microsoft.com/office/drawing/2014/chart" uri="{C3380CC4-5D6E-409C-BE32-E72D297353CC}">
                      <c16:uniqueId val="{00000013-C1E2-4816-A979-47612812D09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fr-FR"/>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val>
                  <c:numRef>
                    <c:extLst xmlns:c15="http://schemas.microsoft.com/office/drawing/2012/chart">
                      <c:ext xmlns:c15="http://schemas.microsoft.com/office/drawing/2012/chart" uri="{02D57815-91ED-43cb-92C2-25804820EDAC}">
                        <c15:formulaRef>
                          <c15:sqref>Evaluation!$F$22:$H$22</c15:sqref>
                        </c15:formulaRef>
                      </c:ext>
                    </c:extLst>
                    <c:numCache>
                      <c:formatCode>General</c:formatCode>
                      <c:ptCount val="3"/>
                    </c:numCache>
                  </c:numRef>
                </c:val>
                <c:extLst xmlns:c15="http://schemas.microsoft.com/office/drawing/2012/chart">
                  <c:ext xmlns:c16="http://schemas.microsoft.com/office/drawing/2014/chart" uri="{C3380CC4-5D6E-409C-BE32-E72D297353CC}">
                    <c16:uniqueId val="{00000014-C1E2-4816-A979-47612812D09E}"/>
                  </c:ext>
                </c:extLst>
              </c15:ser>
            </c15:filteredPieSeries>
            <c15:filteredPieSeries>
              <c15:ser>
                <c:idx val="3"/>
                <c:order val="3"/>
                <c:tx>
                  <c:strRef>
                    <c:extLst xmlns:c15="http://schemas.microsoft.com/office/drawing/2012/chart">
                      <c:ext xmlns:c15="http://schemas.microsoft.com/office/drawing/2012/chart" uri="{02D57815-91ED-43cb-92C2-25804820EDAC}">
                        <c15:formulaRef>
                          <c15:sqref>Evaluation!$D$23:$E$23</c15:sqref>
                        </c15:formulaRef>
                      </c:ext>
                    </c:extLst>
                    <c:strCache>
                      <c:ptCount val="2"/>
                      <c:pt idx="0">
                        <c:v>REG 3.1</c:v>
                      </c:pt>
                    </c:strCache>
                  </c:strRef>
                </c:tx>
                <c:dPt>
                  <c:idx val="0"/>
                  <c:bubble3D val="0"/>
                  <c:spPr>
                    <a:solidFill>
                      <a:schemeClr val="accent2"/>
                    </a:solidFill>
                    <a:ln w="19050">
                      <a:solidFill>
                        <a:schemeClr val="lt1"/>
                      </a:solidFill>
                    </a:ln>
                    <a:effectLst/>
                  </c:spPr>
                  <c:extLst xmlns:c15="http://schemas.microsoft.com/office/drawing/2012/chart">
                    <c:ext xmlns:c16="http://schemas.microsoft.com/office/drawing/2014/chart" uri="{C3380CC4-5D6E-409C-BE32-E72D297353CC}">
                      <c16:uniqueId val="{00000016-C1E2-4816-A979-47612812D09E}"/>
                    </c:ext>
                  </c:extLst>
                </c:dPt>
                <c:dPt>
                  <c:idx val="1"/>
                  <c:bubble3D val="0"/>
                  <c:spPr>
                    <a:solidFill>
                      <a:schemeClr val="accent4"/>
                    </a:solidFill>
                    <a:ln w="19050">
                      <a:solidFill>
                        <a:schemeClr val="lt1"/>
                      </a:solidFill>
                    </a:ln>
                    <a:effectLst/>
                  </c:spPr>
                  <c:extLst xmlns:c15="http://schemas.microsoft.com/office/drawing/2012/chart">
                    <c:ext xmlns:c16="http://schemas.microsoft.com/office/drawing/2014/chart" uri="{C3380CC4-5D6E-409C-BE32-E72D297353CC}">
                      <c16:uniqueId val="{00000018-C1E2-4816-A979-47612812D09E}"/>
                    </c:ext>
                  </c:extLst>
                </c:dPt>
                <c:dPt>
                  <c:idx val="2"/>
                  <c:bubble3D val="0"/>
                  <c:spPr>
                    <a:solidFill>
                      <a:schemeClr val="accent6"/>
                    </a:solidFill>
                    <a:ln w="19050">
                      <a:solidFill>
                        <a:schemeClr val="lt1"/>
                      </a:solidFill>
                    </a:ln>
                    <a:effectLst/>
                  </c:spPr>
                  <c:extLst xmlns:c15="http://schemas.microsoft.com/office/drawing/2012/chart">
                    <c:ext xmlns:c16="http://schemas.microsoft.com/office/drawing/2014/chart" uri="{C3380CC4-5D6E-409C-BE32-E72D297353CC}">
                      <c16:uniqueId val="{0000001A-C1E2-4816-A979-47612812D09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fr-FR"/>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val>
                  <c:numRef>
                    <c:extLst xmlns:c15="http://schemas.microsoft.com/office/drawing/2012/chart">
                      <c:ext xmlns:c15="http://schemas.microsoft.com/office/drawing/2012/chart" uri="{02D57815-91ED-43cb-92C2-25804820EDAC}">
                        <c15:formulaRef>
                          <c15:sqref>Evaluation!$F$23:$H$23</c15:sqref>
                        </c15:formulaRef>
                      </c:ext>
                    </c:extLst>
                    <c:numCache>
                      <c:formatCode>General</c:formatCode>
                      <c:ptCount val="3"/>
                    </c:numCache>
                  </c:numRef>
                </c:val>
                <c:extLst xmlns:c15="http://schemas.microsoft.com/office/drawing/2012/chart">
                  <c:ext xmlns:c16="http://schemas.microsoft.com/office/drawing/2014/chart" uri="{C3380CC4-5D6E-409C-BE32-E72D297353CC}">
                    <c16:uniqueId val="{0000001B-C1E2-4816-A979-47612812D09E}"/>
                  </c:ext>
                </c:extLst>
              </c15:ser>
            </c15:filteredPieSeries>
          </c:ext>
        </c:extLst>
      </c:pieChart>
      <c:spPr>
        <a:noFill/>
        <a:ln>
          <a:noFill/>
        </a:ln>
        <a:effectLst/>
      </c:spPr>
    </c:plotArea>
    <c:plotVisOnly val="1"/>
    <c:dispBlanksAs val="gap"/>
    <c:showDLblsOverMax val="0"/>
  </c:chart>
  <c:spPr>
    <a:solidFill>
      <a:schemeClr val="lt1"/>
    </a:solidFill>
    <a:ln w="12700" cap="flat" cmpd="sng" algn="ctr">
      <a:solidFill>
        <a:schemeClr val="accent1"/>
      </a:solidFill>
      <a:prstDash val="solid"/>
      <a:miter lim="800000"/>
    </a:ln>
    <a:effectLst/>
  </c:spPr>
  <c:txPr>
    <a:bodyPr/>
    <a:lstStyle/>
    <a:p>
      <a:pPr>
        <a:defRPr>
          <a:solidFill>
            <a:schemeClr val="dk1"/>
          </a:solidFill>
          <a:latin typeface="+mn-lt"/>
          <a:ea typeface="+mn-ea"/>
          <a:cs typeface="+mn-cs"/>
        </a:defRPr>
      </a:pPr>
      <a:endParaRPr lang="fr-FR"/>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r>
              <a:rPr lang="en-US" sz="1400"/>
              <a:t>Objectif 29</a:t>
            </a:r>
          </a:p>
        </c:rich>
      </c:tx>
      <c:overlay val="0"/>
      <c:spPr>
        <a:noFill/>
        <a:ln>
          <a:noFill/>
        </a:ln>
        <a:effectLst/>
      </c:spPr>
      <c:txPr>
        <a:bodyPr rot="0" spcFirstLastPara="1" vertOverflow="ellipsis" vert="horz" wrap="square" anchor="ctr" anchorCtr="1"/>
        <a:lstStyle/>
        <a:p>
          <a:pPr>
            <a:defRPr sz="1400" b="1" i="0" u="none" strike="noStrike" kern="1200" cap="all" spc="150" baseline="0">
              <a:solidFill>
                <a:schemeClr val="dk1"/>
              </a:solidFill>
              <a:latin typeface="+mn-lt"/>
              <a:ea typeface="+mn-ea"/>
              <a:cs typeface="+mn-cs"/>
            </a:defRPr>
          </a:pPr>
          <a:endParaRPr lang="fr-FR"/>
        </a:p>
      </c:txPr>
    </c:title>
    <c:autoTitleDeleted val="0"/>
    <c:plotArea>
      <c:layout/>
      <c:barChart>
        <c:barDir val="col"/>
        <c:grouping val="clustered"/>
        <c:varyColors val="0"/>
        <c:ser>
          <c:idx val="0"/>
          <c:order val="0"/>
          <c:spPr>
            <a:pattFill prst="narHorz">
              <a:fgClr>
                <a:schemeClr val="accent2"/>
              </a:fgClr>
              <a:bgClr>
                <a:schemeClr val="accent2">
                  <a:lumMod val="20000"/>
                  <a:lumOff val="80000"/>
                </a:schemeClr>
              </a:bgClr>
            </a:pattFill>
            <a:ln>
              <a:noFill/>
            </a:ln>
            <a:effectLst>
              <a:innerShdw blurRad="114300">
                <a:schemeClr val="accent2"/>
              </a:innerShdw>
            </a:effectLst>
          </c:spPr>
          <c:invertIfNegative val="0"/>
          <c:cat>
            <c:strRef>
              <c:f>Evaluation!$D$221:$E$231</c:f>
              <c:strCache>
                <c:ptCount val="11"/>
                <c:pt idx="0">
                  <c:v>REG 29.1</c:v>
                </c:pt>
                <c:pt idx="1">
                  <c:v>REG 29.2</c:v>
                </c:pt>
                <c:pt idx="2">
                  <c:v>REG 29.3</c:v>
                </c:pt>
                <c:pt idx="3">
                  <c:v>REG 29.4</c:v>
                </c:pt>
                <c:pt idx="4">
                  <c:v>REG 29.5</c:v>
                </c:pt>
                <c:pt idx="5">
                  <c:v>REG 29.6</c:v>
                </c:pt>
                <c:pt idx="6">
                  <c:v>REG 29.7</c:v>
                </c:pt>
                <c:pt idx="7">
                  <c:v>REG 29.8</c:v>
                </c:pt>
                <c:pt idx="8">
                  <c:v>REG 29.9</c:v>
                </c:pt>
                <c:pt idx="9">
                  <c:v>REG 29.10</c:v>
                </c:pt>
                <c:pt idx="10">
                  <c:v>REG 29.11</c:v>
                </c:pt>
              </c:strCache>
            </c:strRef>
          </c:cat>
          <c:val>
            <c:numRef>
              <c:f>Evaluation!$F$221:$F$231</c:f>
              <c:numCache>
                <c:formatCode>General</c:formatCode>
                <c:ptCount val="11"/>
              </c:numCache>
            </c:numRef>
          </c:val>
          <c:extLst>
            <c:ext xmlns:c16="http://schemas.microsoft.com/office/drawing/2014/chart" uri="{C3380CC4-5D6E-409C-BE32-E72D297353CC}">
              <c16:uniqueId val="{00000000-1E1A-42BF-9CB9-3E9ACCC453E9}"/>
            </c:ext>
          </c:extLst>
        </c:ser>
        <c:ser>
          <c:idx val="1"/>
          <c:order val="1"/>
          <c:spPr>
            <a:pattFill prst="narHorz">
              <a:fgClr>
                <a:schemeClr val="accent4"/>
              </a:fgClr>
              <a:bgClr>
                <a:schemeClr val="accent4">
                  <a:lumMod val="20000"/>
                  <a:lumOff val="80000"/>
                </a:schemeClr>
              </a:bgClr>
            </a:pattFill>
            <a:ln>
              <a:noFill/>
            </a:ln>
            <a:effectLst>
              <a:innerShdw blurRad="114300">
                <a:schemeClr val="accent4"/>
              </a:innerShdw>
            </a:effectLst>
          </c:spPr>
          <c:invertIfNegative val="0"/>
          <c:cat>
            <c:strRef>
              <c:f>Evaluation!$D$221:$E$231</c:f>
              <c:strCache>
                <c:ptCount val="11"/>
                <c:pt idx="0">
                  <c:v>REG 29.1</c:v>
                </c:pt>
                <c:pt idx="1">
                  <c:v>REG 29.2</c:v>
                </c:pt>
                <c:pt idx="2">
                  <c:v>REG 29.3</c:v>
                </c:pt>
                <c:pt idx="3">
                  <c:v>REG 29.4</c:v>
                </c:pt>
                <c:pt idx="4">
                  <c:v>REG 29.5</c:v>
                </c:pt>
                <c:pt idx="5">
                  <c:v>REG 29.6</c:v>
                </c:pt>
                <c:pt idx="6">
                  <c:v>REG 29.7</c:v>
                </c:pt>
                <c:pt idx="7">
                  <c:v>REG 29.8</c:v>
                </c:pt>
                <c:pt idx="8">
                  <c:v>REG 29.9</c:v>
                </c:pt>
                <c:pt idx="9">
                  <c:v>REG 29.10</c:v>
                </c:pt>
                <c:pt idx="10">
                  <c:v>REG 29.11</c:v>
                </c:pt>
              </c:strCache>
            </c:strRef>
          </c:cat>
          <c:val>
            <c:numRef>
              <c:f>Evaluation!$G$221:$G$231</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1-1E1A-42BF-9CB9-3E9ACCC453E9}"/>
            </c:ext>
          </c:extLst>
        </c:ser>
        <c:dLbls>
          <c:showLegendKey val="0"/>
          <c:showVal val="0"/>
          <c:showCatName val="0"/>
          <c:showSerName val="0"/>
          <c:showPercent val="0"/>
          <c:showBubbleSize val="0"/>
        </c:dLbls>
        <c:gapWidth val="219"/>
        <c:overlap val="-27"/>
        <c:axId val="899528831"/>
        <c:axId val="899536735"/>
      </c:barChart>
      <c:lineChart>
        <c:grouping val="standard"/>
        <c:varyColors val="0"/>
        <c:ser>
          <c:idx val="2"/>
          <c:order val="2"/>
          <c:spPr>
            <a:ln w="28575" cap="rnd">
              <a:solidFill>
                <a:schemeClr val="accent6"/>
              </a:solidFill>
              <a:round/>
            </a:ln>
            <a:effectLst/>
          </c:spPr>
          <c:marker>
            <c:symbol val="none"/>
          </c:marker>
          <c:cat>
            <c:strRef>
              <c:f>Evaluation!$D$221:$E$231</c:f>
              <c:strCache>
                <c:ptCount val="11"/>
                <c:pt idx="0">
                  <c:v>REG 29.1</c:v>
                </c:pt>
                <c:pt idx="1">
                  <c:v>REG 29.2</c:v>
                </c:pt>
                <c:pt idx="2">
                  <c:v>REG 29.3</c:v>
                </c:pt>
                <c:pt idx="3">
                  <c:v>REG 29.4</c:v>
                </c:pt>
                <c:pt idx="4">
                  <c:v>REG 29.5</c:v>
                </c:pt>
                <c:pt idx="5">
                  <c:v>REG 29.6</c:v>
                </c:pt>
                <c:pt idx="6">
                  <c:v>REG 29.7</c:v>
                </c:pt>
                <c:pt idx="7">
                  <c:v>REG 29.8</c:v>
                </c:pt>
                <c:pt idx="8">
                  <c:v>REG 29.9</c:v>
                </c:pt>
                <c:pt idx="9">
                  <c:v>REG 29.10</c:v>
                </c:pt>
                <c:pt idx="10">
                  <c:v>REG 29.11</c:v>
                </c:pt>
              </c:strCache>
            </c:strRef>
          </c:cat>
          <c:val>
            <c:numRef>
              <c:f>Evaluation!$H$221:$H$231</c:f>
              <c:numCache>
                <c:formatCode>General</c:formatCode>
                <c:ptCount val="11"/>
                <c:pt idx="0">
                  <c:v>5</c:v>
                </c:pt>
                <c:pt idx="1">
                  <c:v>5</c:v>
                </c:pt>
                <c:pt idx="2">
                  <c:v>5</c:v>
                </c:pt>
                <c:pt idx="3">
                  <c:v>5</c:v>
                </c:pt>
                <c:pt idx="4">
                  <c:v>5</c:v>
                </c:pt>
                <c:pt idx="5">
                  <c:v>5</c:v>
                </c:pt>
                <c:pt idx="6">
                  <c:v>5</c:v>
                </c:pt>
                <c:pt idx="7">
                  <c:v>5</c:v>
                </c:pt>
                <c:pt idx="8">
                  <c:v>5</c:v>
                </c:pt>
                <c:pt idx="9">
                  <c:v>5</c:v>
                </c:pt>
                <c:pt idx="10">
                  <c:v>5</c:v>
                </c:pt>
              </c:numCache>
            </c:numRef>
          </c:val>
          <c:smooth val="0"/>
          <c:extLst>
            <c:ext xmlns:c16="http://schemas.microsoft.com/office/drawing/2014/chart" uri="{C3380CC4-5D6E-409C-BE32-E72D297353CC}">
              <c16:uniqueId val="{00000002-1E1A-42BF-9CB9-3E9ACCC453E9}"/>
            </c:ext>
          </c:extLst>
        </c:ser>
        <c:dLbls>
          <c:showLegendKey val="0"/>
          <c:showVal val="0"/>
          <c:showCatName val="0"/>
          <c:showSerName val="0"/>
          <c:showPercent val="0"/>
          <c:showBubbleSize val="0"/>
        </c:dLbls>
        <c:marker val="1"/>
        <c:smooth val="0"/>
        <c:axId val="899528831"/>
        <c:axId val="899536735"/>
      </c:lineChart>
      <c:catAx>
        <c:axId val="899528831"/>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fr-FR"/>
          </a:p>
        </c:txPr>
        <c:crossAx val="899536735"/>
        <c:crosses val="autoZero"/>
        <c:auto val="1"/>
        <c:lblAlgn val="ctr"/>
        <c:lblOffset val="100"/>
        <c:noMultiLvlLbl val="0"/>
      </c:catAx>
      <c:valAx>
        <c:axId val="899536735"/>
        <c:scaling>
          <c:orientation val="minMax"/>
        </c:scaling>
        <c:delete val="0"/>
        <c:axPos val="l"/>
        <c:majorGridlines>
          <c:spPr>
            <a:ln>
              <a:solidFill>
                <a:schemeClr val="tx1">
                  <a:lumMod val="15000"/>
                  <a:lumOff val="85000"/>
                </a:schemeClr>
              </a:solidFill>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fr-FR"/>
          </a:p>
        </c:txPr>
        <c:crossAx val="899528831"/>
        <c:crosses val="autoZero"/>
        <c:crossBetween val="between"/>
      </c:valAx>
      <c:spPr>
        <a:noFill/>
        <a:ln>
          <a:noFill/>
        </a:ln>
        <a:effectLst/>
      </c:spPr>
    </c:plotArea>
    <c:plotVisOnly val="1"/>
    <c:dispBlanksAs val="gap"/>
    <c:showDLblsOverMax val="0"/>
  </c:chart>
  <c:spPr>
    <a:solidFill>
      <a:schemeClr val="lt1"/>
    </a:solidFill>
    <a:ln w="12700" cap="flat" cmpd="sng" algn="ctr">
      <a:solidFill>
        <a:schemeClr val="accent4"/>
      </a:solidFill>
      <a:prstDash val="solid"/>
      <a:miter lim="800000"/>
    </a:ln>
    <a:effectLst/>
  </c:spPr>
  <c:txPr>
    <a:bodyPr/>
    <a:lstStyle/>
    <a:p>
      <a:pPr>
        <a:defRPr>
          <a:solidFill>
            <a:schemeClr val="dk1"/>
          </a:solidFill>
          <a:latin typeface="+mn-lt"/>
          <a:ea typeface="+mn-ea"/>
          <a:cs typeface="+mn-cs"/>
        </a:defRPr>
      </a:pPr>
      <a:endParaRPr lang="fr-FR"/>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r>
              <a:rPr lang="en-US" sz="1400"/>
              <a:t>Objectif 30</a:t>
            </a:r>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endParaRPr lang="fr-FR"/>
        </a:p>
      </c:txPr>
    </c:title>
    <c:autoTitleDeleted val="0"/>
    <c:plotArea>
      <c:layout/>
      <c:radarChart>
        <c:radarStyle val="marker"/>
        <c:varyColors val="0"/>
        <c:ser>
          <c:idx val="0"/>
          <c:order val="0"/>
          <c:spPr>
            <a:ln w="31750" cap="rnd">
              <a:solidFill>
                <a:schemeClr val="accent2"/>
              </a:solidFill>
              <a:round/>
            </a:ln>
            <a:effectLst/>
          </c:spPr>
          <c:marker>
            <c:symbol val="none"/>
          </c:marker>
          <c:cat>
            <c:strRef>
              <c:f>Evaluation!$D$232:$E$238</c:f>
              <c:strCache>
                <c:ptCount val="7"/>
                <c:pt idx="0">
                  <c:v>REG 30.1</c:v>
                </c:pt>
                <c:pt idx="1">
                  <c:v>REG 30.2</c:v>
                </c:pt>
                <c:pt idx="2">
                  <c:v>REG 30.3</c:v>
                </c:pt>
                <c:pt idx="3">
                  <c:v>REG 30.4</c:v>
                </c:pt>
                <c:pt idx="4">
                  <c:v>REG 30.5</c:v>
                </c:pt>
                <c:pt idx="5">
                  <c:v>REG 30.6</c:v>
                </c:pt>
                <c:pt idx="6">
                  <c:v>REG 30.7</c:v>
                </c:pt>
              </c:strCache>
            </c:strRef>
          </c:cat>
          <c:val>
            <c:numRef>
              <c:f>Evaluation!$F$232:$F$238</c:f>
              <c:numCache>
                <c:formatCode>General</c:formatCode>
                <c:ptCount val="7"/>
              </c:numCache>
            </c:numRef>
          </c:val>
          <c:extLst>
            <c:ext xmlns:c16="http://schemas.microsoft.com/office/drawing/2014/chart" uri="{C3380CC4-5D6E-409C-BE32-E72D297353CC}">
              <c16:uniqueId val="{00000000-F9D6-4544-B847-977EE5EBA204}"/>
            </c:ext>
          </c:extLst>
        </c:ser>
        <c:ser>
          <c:idx val="1"/>
          <c:order val="1"/>
          <c:spPr>
            <a:ln w="31750" cap="rnd">
              <a:solidFill>
                <a:schemeClr val="accent4"/>
              </a:solidFill>
              <a:round/>
            </a:ln>
            <a:effectLst/>
          </c:spPr>
          <c:marker>
            <c:symbol val="none"/>
          </c:marker>
          <c:cat>
            <c:strRef>
              <c:f>Evaluation!$D$232:$E$238</c:f>
              <c:strCache>
                <c:ptCount val="7"/>
                <c:pt idx="0">
                  <c:v>REG 30.1</c:v>
                </c:pt>
                <c:pt idx="1">
                  <c:v>REG 30.2</c:v>
                </c:pt>
                <c:pt idx="2">
                  <c:v>REG 30.3</c:v>
                </c:pt>
                <c:pt idx="3">
                  <c:v>REG 30.4</c:v>
                </c:pt>
                <c:pt idx="4">
                  <c:v>REG 30.5</c:v>
                </c:pt>
                <c:pt idx="5">
                  <c:v>REG 30.6</c:v>
                </c:pt>
                <c:pt idx="6">
                  <c:v>REG 30.7</c:v>
                </c:pt>
              </c:strCache>
            </c:strRef>
          </c:cat>
          <c:val>
            <c:numRef>
              <c:f>Evaluation!$G$232:$G$238</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F9D6-4544-B847-977EE5EBA204}"/>
            </c:ext>
          </c:extLst>
        </c:ser>
        <c:ser>
          <c:idx val="2"/>
          <c:order val="2"/>
          <c:spPr>
            <a:ln w="31750" cap="rnd">
              <a:solidFill>
                <a:schemeClr val="accent6"/>
              </a:solidFill>
              <a:round/>
            </a:ln>
            <a:effectLst/>
          </c:spPr>
          <c:marker>
            <c:symbol val="none"/>
          </c:marker>
          <c:cat>
            <c:strRef>
              <c:f>Evaluation!$D$232:$E$238</c:f>
              <c:strCache>
                <c:ptCount val="7"/>
                <c:pt idx="0">
                  <c:v>REG 30.1</c:v>
                </c:pt>
                <c:pt idx="1">
                  <c:v>REG 30.2</c:v>
                </c:pt>
                <c:pt idx="2">
                  <c:v>REG 30.3</c:v>
                </c:pt>
                <c:pt idx="3">
                  <c:v>REG 30.4</c:v>
                </c:pt>
                <c:pt idx="4">
                  <c:v>REG 30.5</c:v>
                </c:pt>
                <c:pt idx="5">
                  <c:v>REG 30.6</c:v>
                </c:pt>
                <c:pt idx="6">
                  <c:v>REG 30.7</c:v>
                </c:pt>
              </c:strCache>
            </c:strRef>
          </c:cat>
          <c:val>
            <c:numRef>
              <c:f>Evaluation!$H$232:$H$238</c:f>
              <c:numCache>
                <c:formatCode>General</c:formatCode>
                <c:ptCount val="7"/>
                <c:pt idx="0">
                  <c:v>5</c:v>
                </c:pt>
                <c:pt idx="1">
                  <c:v>5</c:v>
                </c:pt>
                <c:pt idx="2">
                  <c:v>5</c:v>
                </c:pt>
                <c:pt idx="3">
                  <c:v>5</c:v>
                </c:pt>
                <c:pt idx="4">
                  <c:v>5</c:v>
                </c:pt>
                <c:pt idx="5">
                  <c:v>5</c:v>
                </c:pt>
                <c:pt idx="6">
                  <c:v>5</c:v>
                </c:pt>
              </c:numCache>
            </c:numRef>
          </c:val>
          <c:extLst>
            <c:ext xmlns:c16="http://schemas.microsoft.com/office/drawing/2014/chart" uri="{C3380CC4-5D6E-409C-BE32-E72D297353CC}">
              <c16:uniqueId val="{00000002-F9D6-4544-B847-977EE5EBA204}"/>
            </c:ext>
          </c:extLst>
        </c:ser>
        <c:dLbls>
          <c:showLegendKey val="0"/>
          <c:showVal val="0"/>
          <c:showCatName val="0"/>
          <c:showSerName val="0"/>
          <c:showPercent val="0"/>
          <c:showBubbleSize val="0"/>
        </c:dLbls>
        <c:axId val="577906559"/>
        <c:axId val="577897407"/>
      </c:radarChart>
      <c:catAx>
        <c:axId val="577906559"/>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fr-FR"/>
          </a:p>
        </c:txPr>
        <c:crossAx val="577897407"/>
        <c:crosses val="autoZero"/>
        <c:auto val="1"/>
        <c:lblAlgn val="ctr"/>
        <c:lblOffset val="100"/>
        <c:noMultiLvlLbl val="0"/>
      </c:catAx>
      <c:valAx>
        <c:axId val="577897407"/>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fr-FR"/>
          </a:p>
        </c:txPr>
        <c:crossAx val="577906559"/>
        <c:crosses val="autoZero"/>
        <c:crossBetween val="between"/>
      </c:valAx>
      <c:spPr>
        <a:noFill/>
        <a:ln>
          <a:noFill/>
        </a:ln>
        <a:effectLst/>
      </c:spPr>
    </c:plotArea>
    <c:plotVisOnly val="1"/>
    <c:dispBlanksAs val="gap"/>
    <c:showDLblsOverMax val="0"/>
  </c:chart>
  <c:spPr>
    <a:solidFill>
      <a:schemeClr val="lt1"/>
    </a:solidFill>
    <a:ln w="12700" cap="flat" cmpd="sng" algn="ctr">
      <a:solidFill>
        <a:schemeClr val="accent1"/>
      </a:solidFill>
      <a:prstDash val="solid"/>
      <a:miter lim="800000"/>
    </a:ln>
    <a:effectLst/>
  </c:spPr>
  <c:txPr>
    <a:bodyPr/>
    <a:lstStyle/>
    <a:p>
      <a:pPr>
        <a:defRPr>
          <a:solidFill>
            <a:schemeClr val="dk1"/>
          </a:solidFill>
          <a:latin typeface="+mn-lt"/>
          <a:ea typeface="+mn-ea"/>
          <a:cs typeface="+mn-cs"/>
        </a:defRPr>
      </a:pPr>
      <a:endParaRPr lang="fr-FR"/>
    </a:p>
  </c:txPr>
  <c:printSettings>
    <c:headerFooter/>
    <c:pageMargins b="0.75" l="0.7" r="0.7" t="0.75" header="0.3" footer="0.3"/>
    <c:pageSetup/>
  </c:printSettings>
</c:chartSpace>
</file>

<file path=xl/charts/chart32.xml><?xml version="1.0" encoding="utf-8"?>
<cx:chartSpace xmlns:a="http://schemas.openxmlformats.org/drawingml/2006/main" xmlns:r="http://schemas.openxmlformats.org/officeDocument/2006/relationships" xmlns:cx="http://schemas.microsoft.com/office/drawing/2014/chartex">
  <cx:chartData>
    <cx:data id="0">
      <cx:strDim type="cat">
        <cx:f dir="row">_xlchart.5</cx:f>
      </cx:strDim>
      <cx:numDim type="val">
        <cx:f dir="row">_xlchart.6</cx:f>
      </cx:numDim>
    </cx:data>
  </cx:chartData>
  <cx:chart>
    <cx:plotArea>
      <cx:plotAreaRegion>
        <cx:series layoutId="clusteredColumn" uniqueId="{C3B5F4F0-DC44-4D6E-B520-9D0446FFF350}">
          <cx:dataLabels pos="ctr">
            <cx:txPr>
              <a:bodyPr spcFirstLastPara="1" vertOverflow="ellipsis" wrap="square" lIns="0" tIns="0" rIns="0" bIns="0" anchor="ctr" anchorCtr="1"/>
              <a:lstStyle/>
              <a:p>
                <a:pPr>
                  <a:defRPr lang="fr-FR" sz="1000" b="0" i="0" u="none" strike="noStrike" baseline="0">
                    <a:solidFill>
                      <a:sysClr val="windowText" lastClr="000000">
                        <a:lumMod val="65000"/>
                        <a:lumOff val="35000"/>
                      </a:sysClr>
                    </a:solidFill>
                    <a:latin typeface="Berlin Sans FB Demi" panose="020E0802020502020306" pitchFamily="34" charset="0"/>
                    <a:ea typeface="Berlin Sans FB Demi" panose="020E0802020502020306" pitchFamily="34" charset="0"/>
                    <a:cs typeface="Berlin Sans FB Demi" panose="020E0802020502020306" pitchFamily="34" charset="0"/>
                  </a:defRPr>
                </a:pPr>
                <a:endParaRPr lang="en-US" sz="1000">
                  <a:latin typeface="Berlin Sans FB Demi" panose="020E0802020502020306" pitchFamily="34" charset="0"/>
                </a:endParaRPr>
              </a:p>
            </cx:txPr>
            <cx:visibility seriesName="0" categoryName="0" value="1"/>
            <cx:separator>, </cx:separator>
            <cx:dataLabel idx="2" pos="inBase">
              <cx:txPr>
                <a:bodyPr spcFirstLastPara="1" vertOverflow="ellipsis" wrap="square" lIns="0" tIns="0" rIns="0" bIns="0" anchor="ctr" anchorCtr="1"/>
                <a:lstStyle/>
                <a:p>
                  <a:pPr>
                    <a:defRPr>
                      <a:ln>
                        <a:noFill/>
                      </a:ln>
                    </a:defRPr>
                  </a:pPr>
                  <a:endParaRPr lang="en-US" sz="1000">
                    <a:ln>
                      <a:noFill/>
                    </a:ln>
                    <a:latin typeface="Berlin Sans FB Demi" panose="020E0802020502020306" pitchFamily="34" charset="0"/>
                  </a:endParaRPr>
                </a:p>
              </cx:txPr>
              <cx:visibility seriesName="0" categoryName="0" value="0"/>
              <cx:separator>, </cx:separator>
            </cx:dataLabel>
          </cx:dataLabels>
          <cx:dataId val="0"/>
          <cx:layoutPr>
            <cx:aggregation/>
          </cx:layoutPr>
          <cx:axisId val="1"/>
        </cx:series>
        <cx:series layoutId="paretoLine" ownerIdx="0" uniqueId="{579014FA-16F8-4A09-A566-D165280B0613}">
          <cx:axisId val="2"/>
        </cx:series>
      </cx:plotAreaRegion>
      <cx:axis id="0">
        <cx:catScaling gapWidth="0"/>
        <cx:tickLabels/>
      </cx:axis>
      <cx:axis id="1">
        <cx:valScaling/>
        <cx:majorGridlines/>
        <cx:tickLabels/>
      </cx:axis>
      <cx:axis id="2">
        <cx:valScaling max="1" min="0"/>
        <cx:units unit="percentage"/>
        <cx:tickLabels/>
      </cx:axis>
    </cx:plotArea>
  </cx:chart>
  <cx:clrMapOvr bg1="lt1" tx1="dk1" bg2="lt2" tx2="dk2" accent1="accent1" accent2="accent2" accent3="accent3" accent4="accent4" accent5="accent5" accent6="accent6" hlink="hlink" folHlink="folHlink"/>
</cx: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120" normalizeH="0" baseline="0">
                <a:solidFill>
                  <a:schemeClr val="dk1"/>
                </a:solidFill>
                <a:latin typeface="+mn-lt"/>
                <a:ea typeface="+mn-ea"/>
                <a:cs typeface="+mn-cs"/>
              </a:defRPr>
            </a:pPr>
            <a:r>
              <a:rPr lang="en-US" sz="1400"/>
              <a:t>Objectif 5</a:t>
            </a:r>
          </a:p>
        </c:rich>
      </c:tx>
      <c:overlay val="0"/>
      <c:spPr>
        <a:noFill/>
        <a:ln>
          <a:noFill/>
        </a:ln>
        <a:effectLst/>
      </c:spPr>
      <c:txPr>
        <a:bodyPr rot="0" spcFirstLastPara="1" vertOverflow="ellipsis" vert="horz" wrap="square" anchor="ctr" anchorCtr="1"/>
        <a:lstStyle/>
        <a:p>
          <a:pPr>
            <a:defRPr sz="1400" b="1" i="0" u="none" strike="noStrike" kern="1200" cap="all" spc="120" normalizeH="0" baseline="0">
              <a:solidFill>
                <a:schemeClr val="dk1"/>
              </a:solidFill>
              <a:latin typeface="+mn-lt"/>
              <a:ea typeface="+mn-ea"/>
              <a:cs typeface="+mn-cs"/>
            </a:defRPr>
          </a:pPr>
          <a:endParaRPr lang="fr-FR"/>
        </a:p>
      </c:txPr>
    </c:title>
    <c:autoTitleDeleted val="0"/>
    <c:plotArea>
      <c:layout/>
      <c:barChart>
        <c:barDir val="col"/>
        <c:grouping val="stacked"/>
        <c:varyColors val="0"/>
        <c:ser>
          <c:idx val="1"/>
          <c:order val="1"/>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Evaluation!$D$30:$E$33</c:f>
              <c:strCache>
                <c:ptCount val="4"/>
                <c:pt idx="0">
                  <c:v>REG 5.1</c:v>
                </c:pt>
                <c:pt idx="1">
                  <c:v>REG 5.2</c:v>
                </c:pt>
                <c:pt idx="2">
                  <c:v>REG 5.3</c:v>
                </c:pt>
                <c:pt idx="3">
                  <c:v>REG 5.4</c:v>
                </c:pt>
              </c:strCache>
            </c:strRef>
          </c:cat>
          <c:val>
            <c:numRef>
              <c:f>Evaluation!$G$30:$G$33</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091E-4CC4-B17C-E81ECBAEE1CC}"/>
            </c:ext>
          </c:extLst>
        </c:ser>
        <c:ser>
          <c:idx val="2"/>
          <c:order val="2"/>
          <c:spPr>
            <a:solidFill>
              <a:schemeClr val="accent6"/>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Evaluation!$D$30:$E$33</c:f>
              <c:strCache>
                <c:ptCount val="4"/>
                <c:pt idx="0">
                  <c:v>REG 5.1</c:v>
                </c:pt>
                <c:pt idx="1">
                  <c:v>REG 5.2</c:v>
                </c:pt>
                <c:pt idx="2">
                  <c:v>REG 5.3</c:v>
                </c:pt>
                <c:pt idx="3">
                  <c:v>REG 5.4</c:v>
                </c:pt>
              </c:strCache>
            </c:strRef>
          </c:cat>
          <c:val>
            <c:numRef>
              <c:f>Evaluation!$H$30:$H$33</c:f>
              <c:numCache>
                <c:formatCode>General</c:formatCode>
                <c:ptCount val="4"/>
                <c:pt idx="0">
                  <c:v>5</c:v>
                </c:pt>
                <c:pt idx="1">
                  <c:v>5</c:v>
                </c:pt>
                <c:pt idx="2">
                  <c:v>5</c:v>
                </c:pt>
                <c:pt idx="3">
                  <c:v>5</c:v>
                </c:pt>
              </c:numCache>
            </c:numRef>
          </c:val>
          <c:extLst>
            <c:ext xmlns:c16="http://schemas.microsoft.com/office/drawing/2014/chart" uri="{C3380CC4-5D6E-409C-BE32-E72D297353CC}">
              <c16:uniqueId val="{00000001-091E-4CC4-B17C-E81ECBAEE1CC}"/>
            </c:ext>
          </c:extLst>
        </c:ser>
        <c:dLbls>
          <c:dLblPos val="ctr"/>
          <c:showLegendKey val="0"/>
          <c:showVal val="1"/>
          <c:showCatName val="0"/>
          <c:showSerName val="0"/>
          <c:showPercent val="0"/>
          <c:showBubbleSize val="0"/>
        </c:dLbls>
        <c:gapWidth val="79"/>
        <c:overlap val="100"/>
        <c:axId val="577904895"/>
        <c:axId val="577901151"/>
        <c:extLst>
          <c:ext xmlns:c15="http://schemas.microsoft.com/office/drawing/2012/chart" uri="{02D57815-91ED-43cb-92C2-25804820EDAC}">
            <c15:filteredBarSeries>
              <c15:ser>
                <c:idx val="0"/>
                <c:order val="0"/>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fr-FR"/>
                    </a:p>
                  </c:txPr>
                  <c:dLblPos val="ctr"/>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ormulaRef>
                          <c15:sqref>Evaluation!$D$30:$E$33</c15:sqref>
                        </c15:formulaRef>
                      </c:ext>
                    </c:extLst>
                    <c:strCache>
                      <c:ptCount val="4"/>
                      <c:pt idx="0">
                        <c:v>REG 5.1</c:v>
                      </c:pt>
                      <c:pt idx="1">
                        <c:v>REG 5.2</c:v>
                      </c:pt>
                      <c:pt idx="2">
                        <c:v>REG 5.3</c:v>
                      </c:pt>
                      <c:pt idx="3">
                        <c:v>REG 5.4</c:v>
                      </c:pt>
                    </c:strCache>
                  </c:strRef>
                </c:cat>
                <c:val>
                  <c:numRef>
                    <c:extLst>
                      <c:ext uri="{02D57815-91ED-43cb-92C2-25804820EDAC}">
                        <c15:formulaRef>
                          <c15:sqref>Evaluation!$F$30:$F$33</c15:sqref>
                        </c15:formulaRef>
                      </c:ext>
                    </c:extLst>
                    <c:numCache>
                      <c:formatCode>General</c:formatCode>
                      <c:ptCount val="4"/>
                    </c:numCache>
                  </c:numRef>
                </c:val>
                <c:extLst>
                  <c:ext xmlns:c16="http://schemas.microsoft.com/office/drawing/2014/chart" uri="{C3380CC4-5D6E-409C-BE32-E72D297353CC}">
                    <c16:uniqueId val="{00000002-091E-4CC4-B17C-E81ECBAEE1CC}"/>
                  </c:ext>
                </c:extLst>
              </c15:ser>
            </c15:filteredBarSeries>
          </c:ext>
        </c:extLst>
      </c:barChart>
      <c:catAx>
        <c:axId val="577904895"/>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dk1"/>
                </a:solidFill>
                <a:latin typeface="+mn-lt"/>
                <a:ea typeface="+mn-ea"/>
                <a:cs typeface="+mn-cs"/>
              </a:defRPr>
            </a:pPr>
            <a:endParaRPr lang="fr-FR"/>
          </a:p>
        </c:txPr>
        <c:crossAx val="577901151"/>
        <c:crosses val="autoZero"/>
        <c:auto val="1"/>
        <c:lblAlgn val="ctr"/>
        <c:lblOffset val="100"/>
        <c:noMultiLvlLbl val="0"/>
      </c:catAx>
      <c:valAx>
        <c:axId val="577901151"/>
        <c:scaling>
          <c:orientation val="minMax"/>
        </c:scaling>
        <c:delete val="1"/>
        <c:axPos val="l"/>
        <c:numFmt formatCode="General" sourceLinked="1"/>
        <c:majorTickMark val="none"/>
        <c:minorTickMark val="none"/>
        <c:tickLblPos val="nextTo"/>
        <c:crossAx val="577904895"/>
        <c:crosses val="autoZero"/>
        <c:crossBetween val="between"/>
      </c:valAx>
      <c:spPr>
        <a:noFill/>
        <a:ln>
          <a:noFill/>
        </a:ln>
        <a:effectLst/>
      </c:spPr>
    </c:plotArea>
    <c:plotVisOnly val="1"/>
    <c:dispBlanksAs val="gap"/>
    <c:showDLblsOverMax val="0"/>
  </c:chart>
  <c:spPr>
    <a:solidFill>
      <a:schemeClr val="lt1"/>
    </a:solidFill>
    <a:ln w="12700" cap="flat" cmpd="sng" algn="ctr">
      <a:solidFill>
        <a:schemeClr val="accent4"/>
      </a:solidFill>
      <a:prstDash val="solid"/>
      <a:miter lim="800000"/>
    </a:ln>
    <a:effectLst/>
  </c:spPr>
  <c:txPr>
    <a:bodyPr/>
    <a:lstStyle/>
    <a:p>
      <a:pPr>
        <a:defRPr>
          <a:solidFill>
            <a:schemeClr val="dk1"/>
          </a:solidFill>
          <a:latin typeface="+mn-lt"/>
          <a:ea typeface="+mn-ea"/>
          <a:cs typeface="+mn-cs"/>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120" normalizeH="0" baseline="0">
                <a:solidFill>
                  <a:schemeClr val="dk1"/>
                </a:solidFill>
                <a:latin typeface="+mn-lt"/>
                <a:ea typeface="+mn-ea"/>
                <a:cs typeface="+mn-cs"/>
              </a:defRPr>
            </a:pPr>
            <a:r>
              <a:rPr lang="en-US" sz="1400"/>
              <a:t>Objectif 6</a:t>
            </a:r>
          </a:p>
        </c:rich>
      </c:tx>
      <c:overlay val="0"/>
      <c:spPr>
        <a:noFill/>
        <a:ln>
          <a:noFill/>
        </a:ln>
        <a:effectLst/>
      </c:spPr>
      <c:txPr>
        <a:bodyPr rot="0" spcFirstLastPara="1" vertOverflow="ellipsis" vert="horz" wrap="square" anchor="ctr" anchorCtr="1"/>
        <a:lstStyle/>
        <a:p>
          <a:pPr>
            <a:defRPr sz="1400" b="1" i="0" u="none" strike="noStrike" kern="1200" cap="all" spc="120" normalizeH="0" baseline="0">
              <a:solidFill>
                <a:schemeClr val="dk1"/>
              </a:solidFill>
              <a:latin typeface="+mn-lt"/>
              <a:ea typeface="+mn-ea"/>
              <a:cs typeface="+mn-cs"/>
            </a:defRPr>
          </a:pPr>
          <a:endParaRPr lang="fr-FR"/>
        </a:p>
      </c:txPr>
    </c:title>
    <c:autoTitleDeleted val="0"/>
    <c:plotArea>
      <c:layout/>
      <c:barChart>
        <c:barDir val="col"/>
        <c:grouping val="stacked"/>
        <c:varyColors val="0"/>
        <c:ser>
          <c:idx val="0"/>
          <c:order val="0"/>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Evaluation!$D$34:$E$40</c:f>
              <c:strCache>
                <c:ptCount val="7"/>
                <c:pt idx="0">
                  <c:v>REG 6.1 </c:v>
                </c:pt>
                <c:pt idx="1">
                  <c:v>REG 6.2</c:v>
                </c:pt>
                <c:pt idx="2">
                  <c:v>REG 6.3</c:v>
                </c:pt>
                <c:pt idx="3">
                  <c:v>REG 6.4</c:v>
                </c:pt>
                <c:pt idx="4">
                  <c:v>REG 6.5</c:v>
                </c:pt>
                <c:pt idx="5">
                  <c:v>REG 6.6</c:v>
                </c:pt>
                <c:pt idx="6">
                  <c:v>REG 6.7</c:v>
                </c:pt>
              </c:strCache>
            </c:strRef>
          </c:cat>
          <c:val>
            <c:numRef>
              <c:f>Evaluation!$F$34:$F$40</c:f>
              <c:numCache>
                <c:formatCode>General</c:formatCode>
                <c:ptCount val="7"/>
              </c:numCache>
            </c:numRef>
          </c:val>
          <c:extLst>
            <c:ext xmlns:c16="http://schemas.microsoft.com/office/drawing/2014/chart" uri="{C3380CC4-5D6E-409C-BE32-E72D297353CC}">
              <c16:uniqueId val="{00000000-3246-401A-B02D-62BC2A8391B2}"/>
            </c:ext>
          </c:extLst>
        </c:ser>
        <c:ser>
          <c:idx val="1"/>
          <c:order val="1"/>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Evaluation!$D$34:$E$40</c:f>
              <c:strCache>
                <c:ptCount val="7"/>
                <c:pt idx="0">
                  <c:v>REG 6.1 </c:v>
                </c:pt>
                <c:pt idx="1">
                  <c:v>REG 6.2</c:v>
                </c:pt>
                <c:pt idx="2">
                  <c:v>REG 6.3</c:v>
                </c:pt>
                <c:pt idx="3">
                  <c:v>REG 6.4</c:v>
                </c:pt>
                <c:pt idx="4">
                  <c:v>REG 6.5</c:v>
                </c:pt>
                <c:pt idx="5">
                  <c:v>REG 6.6</c:v>
                </c:pt>
                <c:pt idx="6">
                  <c:v>REG 6.7</c:v>
                </c:pt>
              </c:strCache>
            </c:strRef>
          </c:cat>
          <c:val>
            <c:numRef>
              <c:f>Evaluation!$G$34:$G$40</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3246-401A-B02D-62BC2A8391B2}"/>
            </c:ext>
          </c:extLst>
        </c:ser>
        <c:ser>
          <c:idx val="2"/>
          <c:order val="2"/>
          <c:spPr>
            <a:solidFill>
              <a:schemeClr val="accent6"/>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Evaluation!$D$34:$E$40</c:f>
              <c:strCache>
                <c:ptCount val="7"/>
                <c:pt idx="0">
                  <c:v>REG 6.1 </c:v>
                </c:pt>
                <c:pt idx="1">
                  <c:v>REG 6.2</c:v>
                </c:pt>
                <c:pt idx="2">
                  <c:v>REG 6.3</c:v>
                </c:pt>
                <c:pt idx="3">
                  <c:v>REG 6.4</c:v>
                </c:pt>
                <c:pt idx="4">
                  <c:v>REG 6.5</c:v>
                </c:pt>
                <c:pt idx="5">
                  <c:v>REG 6.6</c:v>
                </c:pt>
                <c:pt idx="6">
                  <c:v>REG 6.7</c:v>
                </c:pt>
              </c:strCache>
            </c:strRef>
          </c:cat>
          <c:val>
            <c:numRef>
              <c:f>Evaluation!$H$34:$H$40</c:f>
              <c:numCache>
                <c:formatCode>General</c:formatCode>
                <c:ptCount val="7"/>
                <c:pt idx="0">
                  <c:v>5</c:v>
                </c:pt>
                <c:pt idx="1">
                  <c:v>5</c:v>
                </c:pt>
                <c:pt idx="2">
                  <c:v>5</c:v>
                </c:pt>
                <c:pt idx="3">
                  <c:v>5</c:v>
                </c:pt>
                <c:pt idx="4">
                  <c:v>5</c:v>
                </c:pt>
                <c:pt idx="5">
                  <c:v>5</c:v>
                </c:pt>
                <c:pt idx="6">
                  <c:v>5</c:v>
                </c:pt>
              </c:numCache>
            </c:numRef>
          </c:val>
          <c:extLst>
            <c:ext xmlns:c16="http://schemas.microsoft.com/office/drawing/2014/chart" uri="{C3380CC4-5D6E-409C-BE32-E72D297353CC}">
              <c16:uniqueId val="{00000002-3246-401A-B02D-62BC2A8391B2}"/>
            </c:ext>
          </c:extLst>
        </c:ser>
        <c:dLbls>
          <c:dLblPos val="ctr"/>
          <c:showLegendKey val="0"/>
          <c:showVal val="1"/>
          <c:showCatName val="0"/>
          <c:showSerName val="0"/>
          <c:showPercent val="0"/>
          <c:showBubbleSize val="0"/>
        </c:dLbls>
        <c:gapWidth val="79"/>
        <c:overlap val="100"/>
        <c:axId val="575991551"/>
        <c:axId val="575991967"/>
      </c:barChart>
      <c:catAx>
        <c:axId val="57599155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dk1"/>
                </a:solidFill>
                <a:latin typeface="+mn-lt"/>
                <a:ea typeface="+mn-ea"/>
                <a:cs typeface="+mn-cs"/>
              </a:defRPr>
            </a:pPr>
            <a:endParaRPr lang="fr-FR"/>
          </a:p>
        </c:txPr>
        <c:crossAx val="575991967"/>
        <c:crosses val="autoZero"/>
        <c:auto val="1"/>
        <c:lblAlgn val="ctr"/>
        <c:lblOffset val="100"/>
        <c:noMultiLvlLbl val="0"/>
      </c:catAx>
      <c:valAx>
        <c:axId val="575991967"/>
        <c:scaling>
          <c:orientation val="minMax"/>
        </c:scaling>
        <c:delete val="1"/>
        <c:axPos val="l"/>
        <c:numFmt formatCode="General" sourceLinked="1"/>
        <c:majorTickMark val="none"/>
        <c:minorTickMark val="none"/>
        <c:tickLblPos val="nextTo"/>
        <c:crossAx val="575991551"/>
        <c:crosses val="autoZero"/>
        <c:crossBetween val="between"/>
      </c:valAx>
      <c:spPr>
        <a:noFill/>
        <a:ln>
          <a:noFill/>
        </a:ln>
        <a:effectLst/>
      </c:spPr>
    </c:plotArea>
    <c:plotVisOnly val="1"/>
    <c:dispBlanksAs val="gap"/>
    <c:showDLblsOverMax val="0"/>
  </c:chart>
  <c:spPr>
    <a:solidFill>
      <a:schemeClr val="lt1"/>
    </a:solidFill>
    <a:ln w="12700" cap="flat" cmpd="sng" algn="ctr">
      <a:solidFill>
        <a:schemeClr val="accent4"/>
      </a:solidFill>
      <a:prstDash val="solid"/>
      <a:miter lim="800000"/>
    </a:ln>
    <a:effectLst/>
  </c:spPr>
  <c:txPr>
    <a:bodyPr/>
    <a:lstStyle/>
    <a:p>
      <a:pPr>
        <a:defRPr>
          <a:solidFill>
            <a:schemeClr val="dk1"/>
          </a:solidFill>
          <a:latin typeface="+mn-lt"/>
          <a:ea typeface="+mn-ea"/>
          <a:cs typeface="+mn-cs"/>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r>
              <a:rPr lang="en-US" sz="1400"/>
              <a:t>Objectif 2</a:t>
            </a:r>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endParaRPr lang="fr-FR"/>
        </a:p>
      </c:txPr>
    </c:title>
    <c:autoTitleDeleted val="0"/>
    <c:plotArea>
      <c:layout/>
      <c:barChart>
        <c:barDir val="col"/>
        <c:grouping val="clustered"/>
        <c:varyColors val="0"/>
        <c:ser>
          <c:idx val="0"/>
          <c:order val="0"/>
          <c:spPr>
            <a:solidFill>
              <a:schemeClr val="accent2">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Evaluation!$D$14:$E$19</c:f>
              <c:strCache>
                <c:ptCount val="6"/>
                <c:pt idx="0">
                  <c:v>REG 2.1</c:v>
                </c:pt>
                <c:pt idx="1">
                  <c:v>REG 2.2</c:v>
                </c:pt>
                <c:pt idx="2">
                  <c:v>REG 2.3</c:v>
                </c:pt>
                <c:pt idx="3">
                  <c:v>REG 2.4</c:v>
                </c:pt>
                <c:pt idx="4">
                  <c:v>REG 2.5</c:v>
                </c:pt>
                <c:pt idx="5">
                  <c:v>REG 2.6</c:v>
                </c:pt>
              </c:strCache>
            </c:strRef>
          </c:cat>
          <c:val>
            <c:numRef>
              <c:f>Evaluation!$F$14:$F$19</c:f>
              <c:numCache>
                <c:formatCode>General</c:formatCode>
                <c:ptCount val="6"/>
              </c:numCache>
            </c:numRef>
          </c:val>
          <c:extLst>
            <c:ext xmlns:c16="http://schemas.microsoft.com/office/drawing/2014/chart" uri="{C3380CC4-5D6E-409C-BE32-E72D297353CC}">
              <c16:uniqueId val="{00000000-6F79-45CA-A181-5C167A07407A}"/>
            </c:ext>
          </c:extLst>
        </c:ser>
        <c:ser>
          <c:idx val="1"/>
          <c:order val="1"/>
          <c:spPr>
            <a:solidFill>
              <a:schemeClr val="accent4">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Evaluation!$D$14:$E$19</c:f>
              <c:strCache>
                <c:ptCount val="6"/>
                <c:pt idx="0">
                  <c:v>REG 2.1</c:v>
                </c:pt>
                <c:pt idx="1">
                  <c:v>REG 2.2</c:v>
                </c:pt>
                <c:pt idx="2">
                  <c:v>REG 2.3</c:v>
                </c:pt>
                <c:pt idx="3">
                  <c:v>REG 2.4</c:v>
                </c:pt>
                <c:pt idx="4">
                  <c:v>REG 2.5</c:v>
                </c:pt>
                <c:pt idx="5">
                  <c:v>REG 2.6</c:v>
                </c:pt>
              </c:strCache>
            </c:strRef>
          </c:cat>
          <c:val>
            <c:numRef>
              <c:f>Evaluation!$G$14:$G$19</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6F79-45CA-A181-5C167A07407A}"/>
            </c:ext>
          </c:extLst>
        </c:ser>
        <c:ser>
          <c:idx val="2"/>
          <c:order val="2"/>
          <c:spPr>
            <a:solidFill>
              <a:schemeClr val="accent6">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Evaluation!$D$14:$E$19</c:f>
              <c:strCache>
                <c:ptCount val="6"/>
                <c:pt idx="0">
                  <c:v>REG 2.1</c:v>
                </c:pt>
                <c:pt idx="1">
                  <c:v>REG 2.2</c:v>
                </c:pt>
                <c:pt idx="2">
                  <c:v>REG 2.3</c:v>
                </c:pt>
                <c:pt idx="3">
                  <c:v>REG 2.4</c:v>
                </c:pt>
                <c:pt idx="4">
                  <c:v>REG 2.5</c:v>
                </c:pt>
                <c:pt idx="5">
                  <c:v>REG 2.6</c:v>
                </c:pt>
              </c:strCache>
            </c:strRef>
          </c:cat>
          <c:val>
            <c:numRef>
              <c:f>Evaluation!$H$14:$H$19</c:f>
              <c:numCache>
                <c:formatCode>General</c:formatCode>
                <c:ptCount val="6"/>
                <c:pt idx="0">
                  <c:v>5</c:v>
                </c:pt>
                <c:pt idx="1">
                  <c:v>5</c:v>
                </c:pt>
                <c:pt idx="2">
                  <c:v>5</c:v>
                </c:pt>
                <c:pt idx="3">
                  <c:v>5</c:v>
                </c:pt>
                <c:pt idx="4">
                  <c:v>5</c:v>
                </c:pt>
                <c:pt idx="5">
                  <c:v>5</c:v>
                </c:pt>
              </c:numCache>
            </c:numRef>
          </c:val>
          <c:extLst>
            <c:ext xmlns:c16="http://schemas.microsoft.com/office/drawing/2014/chart" uri="{C3380CC4-5D6E-409C-BE32-E72D297353CC}">
              <c16:uniqueId val="{00000002-6F79-45CA-A181-5C167A07407A}"/>
            </c:ext>
          </c:extLst>
        </c:ser>
        <c:dLbls>
          <c:dLblPos val="inEnd"/>
          <c:showLegendKey val="0"/>
          <c:showVal val="1"/>
          <c:showCatName val="0"/>
          <c:showSerName val="0"/>
          <c:showPercent val="0"/>
          <c:showBubbleSize val="0"/>
        </c:dLbls>
        <c:gapWidth val="65"/>
        <c:axId val="717923919"/>
        <c:axId val="717938063"/>
      </c:barChart>
      <c:catAx>
        <c:axId val="717923919"/>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fr-FR"/>
          </a:p>
        </c:txPr>
        <c:crossAx val="717938063"/>
        <c:crosses val="autoZero"/>
        <c:auto val="1"/>
        <c:lblAlgn val="ctr"/>
        <c:lblOffset val="100"/>
        <c:noMultiLvlLbl val="0"/>
      </c:catAx>
      <c:valAx>
        <c:axId val="717938063"/>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crossAx val="717923919"/>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spc="20" baseline="0">
                <a:solidFill>
                  <a:schemeClr val="dk1"/>
                </a:solidFill>
                <a:latin typeface="+mn-lt"/>
                <a:ea typeface="+mn-ea"/>
                <a:cs typeface="+mn-cs"/>
              </a:defRPr>
            </a:pPr>
            <a:r>
              <a:rPr lang="en-US" b="1"/>
              <a:t>Objectif 4</a:t>
            </a:r>
          </a:p>
        </c:rich>
      </c:tx>
      <c:overlay val="0"/>
      <c:spPr>
        <a:noFill/>
        <a:ln>
          <a:noFill/>
        </a:ln>
        <a:effectLst/>
      </c:spPr>
      <c:txPr>
        <a:bodyPr rot="0" spcFirstLastPara="1" vertOverflow="ellipsis" vert="horz" wrap="square" anchor="ctr" anchorCtr="1"/>
        <a:lstStyle/>
        <a:p>
          <a:pPr>
            <a:defRPr sz="1400" b="1" i="0" u="none" strike="noStrike" kern="1200" cap="none" spc="20" baseline="0">
              <a:solidFill>
                <a:schemeClr val="dk1"/>
              </a:solidFill>
              <a:latin typeface="+mn-lt"/>
              <a:ea typeface="+mn-ea"/>
              <a:cs typeface="+mn-cs"/>
            </a:defRPr>
          </a:pPr>
          <a:endParaRPr lang="fr-FR"/>
        </a:p>
      </c:txPr>
    </c:title>
    <c:autoTitleDeleted val="0"/>
    <c:plotArea>
      <c:layout/>
      <c:radarChart>
        <c:radarStyle val="marker"/>
        <c:varyColors val="0"/>
        <c:ser>
          <c:idx val="0"/>
          <c:order val="0"/>
          <c:spPr>
            <a:ln w="15875" cap="rnd">
              <a:solidFill>
                <a:schemeClr val="accent2"/>
              </a:solidFill>
              <a:round/>
            </a:ln>
            <a:effectLst/>
          </c:spPr>
          <c:marker>
            <c:symbol val="circle"/>
            <c:size val="4"/>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marker>
          <c:cat>
            <c:strRef>
              <c:f>Evaluation!$D$24:$E$29</c:f>
              <c:strCache>
                <c:ptCount val="6"/>
                <c:pt idx="0">
                  <c:v>REG 4.1</c:v>
                </c:pt>
                <c:pt idx="1">
                  <c:v>REG 4.2</c:v>
                </c:pt>
                <c:pt idx="2">
                  <c:v>REG 4.3</c:v>
                </c:pt>
                <c:pt idx="3">
                  <c:v>REG 4.4</c:v>
                </c:pt>
                <c:pt idx="4">
                  <c:v>REG 4.5</c:v>
                </c:pt>
                <c:pt idx="5">
                  <c:v>REG 4.6</c:v>
                </c:pt>
              </c:strCache>
            </c:strRef>
          </c:cat>
          <c:val>
            <c:numRef>
              <c:f>Evaluation!$F$24:$F$29</c:f>
              <c:numCache>
                <c:formatCode>General</c:formatCode>
                <c:ptCount val="6"/>
              </c:numCache>
            </c:numRef>
          </c:val>
          <c:extLst>
            <c:ext xmlns:c16="http://schemas.microsoft.com/office/drawing/2014/chart" uri="{C3380CC4-5D6E-409C-BE32-E72D297353CC}">
              <c16:uniqueId val="{00000000-8142-4705-BCF9-CB5B44319C9E}"/>
            </c:ext>
          </c:extLst>
        </c:ser>
        <c:ser>
          <c:idx val="1"/>
          <c:order val="1"/>
          <c:spPr>
            <a:ln w="15875" cap="rnd">
              <a:solidFill>
                <a:schemeClr val="accent4"/>
              </a:solidFill>
              <a:round/>
            </a:ln>
            <a:effectLst/>
          </c:spPr>
          <c:marker>
            <c:symbol val="circle"/>
            <c:size val="4"/>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marker>
          <c:cat>
            <c:strRef>
              <c:f>Evaluation!$D$24:$E$29</c:f>
              <c:strCache>
                <c:ptCount val="6"/>
                <c:pt idx="0">
                  <c:v>REG 4.1</c:v>
                </c:pt>
                <c:pt idx="1">
                  <c:v>REG 4.2</c:v>
                </c:pt>
                <c:pt idx="2">
                  <c:v>REG 4.3</c:v>
                </c:pt>
                <c:pt idx="3">
                  <c:v>REG 4.4</c:v>
                </c:pt>
                <c:pt idx="4">
                  <c:v>REG 4.5</c:v>
                </c:pt>
                <c:pt idx="5">
                  <c:v>REG 4.6</c:v>
                </c:pt>
              </c:strCache>
            </c:strRef>
          </c:cat>
          <c:val>
            <c:numRef>
              <c:f>Evaluation!$G$24:$G$29</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8142-4705-BCF9-CB5B44319C9E}"/>
            </c:ext>
          </c:extLst>
        </c:ser>
        <c:ser>
          <c:idx val="2"/>
          <c:order val="2"/>
          <c:spPr>
            <a:ln w="15875" cap="rnd">
              <a:solidFill>
                <a:schemeClr val="accent6"/>
              </a:solidFill>
              <a:round/>
            </a:ln>
            <a:effectLst/>
          </c:spPr>
          <c:marker>
            <c:symbol val="circle"/>
            <c:size val="4"/>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marker>
          <c:cat>
            <c:strRef>
              <c:f>Evaluation!$D$24:$E$29</c:f>
              <c:strCache>
                <c:ptCount val="6"/>
                <c:pt idx="0">
                  <c:v>REG 4.1</c:v>
                </c:pt>
                <c:pt idx="1">
                  <c:v>REG 4.2</c:v>
                </c:pt>
                <c:pt idx="2">
                  <c:v>REG 4.3</c:v>
                </c:pt>
                <c:pt idx="3">
                  <c:v>REG 4.4</c:v>
                </c:pt>
                <c:pt idx="4">
                  <c:v>REG 4.5</c:v>
                </c:pt>
                <c:pt idx="5">
                  <c:v>REG 4.6</c:v>
                </c:pt>
              </c:strCache>
            </c:strRef>
          </c:cat>
          <c:val>
            <c:numRef>
              <c:f>Evaluation!$H$24:$H$29</c:f>
              <c:numCache>
                <c:formatCode>General</c:formatCode>
                <c:ptCount val="6"/>
                <c:pt idx="0">
                  <c:v>5</c:v>
                </c:pt>
                <c:pt idx="1">
                  <c:v>5</c:v>
                </c:pt>
                <c:pt idx="2">
                  <c:v>5</c:v>
                </c:pt>
                <c:pt idx="3">
                  <c:v>5</c:v>
                </c:pt>
                <c:pt idx="4">
                  <c:v>5</c:v>
                </c:pt>
                <c:pt idx="5">
                  <c:v>5</c:v>
                </c:pt>
              </c:numCache>
            </c:numRef>
          </c:val>
          <c:extLst>
            <c:ext xmlns:c16="http://schemas.microsoft.com/office/drawing/2014/chart" uri="{C3380CC4-5D6E-409C-BE32-E72D297353CC}">
              <c16:uniqueId val="{00000002-8142-4705-BCF9-CB5B44319C9E}"/>
            </c:ext>
          </c:extLst>
        </c:ser>
        <c:dLbls>
          <c:showLegendKey val="0"/>
          <c:showVal val="0"/>
          <c:showCatName val="0"/>
          <c:showSerName val="0"/>
          <c:showPercent val="0"/>
          <c:showBubbleSize val="0"/>
        </c:dLbls>
        <c:axId val="575986143"/>
        <c:axId val="575976991"/>
      </c:radarChart>
      <c:catAx>
        <c:axId val="5759861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fr-FR"/>
          </a:p>
        </c:txPr>
        <c:crossAx val="575976991"/>
        <c:crosses val="autoZero"/>
        <c:auto val="1"/>
        <c:lblAlgn val="ctr"/>
        <c:lblOffset val="100"/>
        <c:noMultiLvlLbl val="0"/>
      </c:catAx>
      <c:valAx>
        <c:axId val="57597699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fr-FR"/>
          </a:p>
        </c:txPr>
        <c:crossAx val="575986143"/>
        <c:crosses val="autoZero"/>
        <c:crossBetween val="between"/>
      </c:valAx>
      <c:spPr>
        <a:noFill/>
        <a:ln>
          <a:noFill/>
        </a:ln>
        <a:effectLst/>
      </c:spPr>
    </c:plotArea>
    <c:plotVisOnly val="1"/>
    <c:dispBlanksAs val="gap"/>
    <c:showDLblsOverMax val="0"/>
  </c:chart>
  <c:spPr>
    <a:solidFill>
      <a:schemeClr val="lt1"/>
    </a:solidFill>
    <a:ln w="12700" cap="flat" cmpd="sng" algn="ctr">
      <a:solidFill>
        <a:schemeClr val="accent1"/>
      </a:solidFill>
      <a:prstDash val="solid"/>
      <a:miter lim="800000"/>
    </a:ln>
    <a:effectLst/>
  </c:spPr>
  <c:txPr>
    <a:bodyPr/>
    <a:lstStyle/>
    <a:p>
      <a:pPr>
        <a:defRPr>
          <a:solidFill>
            <a:schemeClr val="dk1"/>
          </a:solidFill>
          <a:latin typeface="+mn-lt"/>
          <a:ea typeface="+mn-ea"/>
          <a:cs typeface="+mn-cs"/>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r>
              <a:rPr lang="en-US" sz="1400"/>
              <a:t>Objectif 7</a:t>
            </a:r>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endParaRPr lang="fr-FR"/>
        </a:p>
      </c:txPr>
    </c:title>
    <c:autoTitleDeleted val="0"/>
    <c:plotArea>
      <c:layout/>
      <c:lineChart>
        <c:grouping val="standard"/>
        <c:varyColors val="0"/>
        <c:ser>
          <c:idx val="0"/>
          <c:order val="0"/>
          <c:spPr>
            <a:ln w="31750" cap="rnd">
              <a:solidFill>
                <a:schemeClr val="accent2"/>
              </a:solidFill>
              <a:round/>
            </a:ln>
            <a:effectLst/>
          </c:spPr>
          <c:marker>
            <c:symbol val="circle"/>
            <c:size val="17"/>
            <c:spPr>
              <a:solidFill>
                <a:schemeClr val="accent2"/>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Evaluation!$D$41:$E$49</c:f>
              <c:strCache>
                <c:ptCount val="9"/>
                <c:pt idx="0">
                  <c:v>REG 7.1</c:v>
                </c:pt>
                <c:pt idx="1">
                  <c:v>REG 7.2</c:v>
                </c:pt>
                <c:pt idx="2">
                  <c:v>REG 7.3</c:v>
                </c:pt>
                <c:pt idx="3">
                  <c:v>REG 7.4</c:v>
                </c:pt>
                <c:pt idx="4">
                  <c:v>REG 7.5</c:v>
                </c:pt>
                <c:pt idx="5">
                  <c:v>REG 7.6</c:v>
                </c:pt>
                <c:pt idx="6">
                  <c:v>REG 7.7</c:v>
                </c:pt>
                <c:pt idx="7">
                  <c:v>REG 7.8</c:v>
                </c:pt>
                <c:pt idx="8">
                  <c:v>REG 7.9</c:v>
                </c:pt>
              </c:strCache>
            </c:strRef>
          </c:cat>
          <c:val>
            <c:numRef>
              <c:f>Evaluation!$F$41:$F$49</c:f>
              <c:numCache>
                <c:formatCode>General</c:formatCode>
                <c:ptCount val="9"/>
              </c:numCache>
            </c:numRef>
          </c:val>
          <c:smooth val="0"/>
          <c:extLst>
            <c:ext xmlns:c16="http://schemas.microsoft.com/office/drawing/2014/chart" uri="{C3380CC4-5D6E-409C-BE32-E72D297353CC}">
              <c16:uniqueId val="{00000000-1706-45BA-B685-CDB41B1D5FD5}"/>
            </c:ext>
          </c:extLst>
        </c:ser>
        <c:ser>
          <c:idx val="1"/>
          <c:order val="1"/>
          <c:spPr>
            <a:ln w="31750" cap="rnd">
              <a:solidFill>
                <a:schemeClr val="accent4"/>
              </a:solidFill>
              <a:round/>
            </a:ln>
            <a:effectLst/>
          </c:spPr>
          <c:marker>
            <c:symbol val="circle"/>
            <c:size val="17"/>
            <c:spPr>
              <a:solidFill>
                <a:schemeClr val="accent4"/>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Evaluation!$D$41:$E$49</c:f>
              <c:strCache>
                <c:ptCount val="9"/>
                <c:pt idx="0">
                  <c:v>REG 7.1</c:v>
                </c:pt>
                <c:pt idx="1">
                  <c:v>REG 7.2</c:v>
                </c:pt>
                <c:pt idx="2">
                  <c:v>REG 7.3</c:v>
                </c:pt>
                <c:pt idx="3">
                  <c:v>REG 7.4</c:v>
                </c:pt>
                <c:pt idx="4">
                  <c:v>REG 7.5</c:v>
                </c:pt>
                <c:pt idx="5">
                  <c:v>REG 7.6</c:v>
                </c:pt>
                <c:pt idx="6">
                  <c:v>REG 7.7</c:v>
                </c:pt>
                <c:pt idx="7">
                  <c:v>REG 7.8</c:v>
                </c:pt>
                <c:pt idx="8">
                  <c:v>REG 7.9</c:v>
                </c:pt>
              </c:strCache>
            </c:strRef>
          </c:cat>
          <c:val>
            <c:numRef>
              <c:f>Evaluation!$G$41:$G$49</c:f>
              <c:numCache>
                <c:formatCode>General</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1-1706-45BA-B685-CDB41B1D5FD5}"/>
            </c:ext>
          </c:extLst>
        </c:ser>
        <c:ser>
          <c:idx val="2"/>
          <c:order val="2"/>
          <c:spPr>
            <a:ln w="31750" cap="rnd">
              <a:solidFill>
                <a:schemeClr val="accent6"/>
              </a:solidFill>
              <a:round/>
            </a:ln>
            <a:effectLst/>
          </c:spPr>
          <c:marker>
            <c:symbol val="circle"/>
            <c:size val="17"/>
            <c:spPr>
              <a:solidFill>
                <a:schemeClr val="accent6"/>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Evaluation!$D$41:$E$49</c:f>
              <c:strCache>
                <c:ptCount val="9"/>
                <c:pt idx="0">
                  <c:v>REG 7.1</c:v>
                </c:pt>
                <c:pt idx="1">
                  <c:v>REG 7.2</c:v>
                </c:pt>
                <c:pt idx="2">
                  <c:v>REG 7.3</c:v>
                </c:pt>
                <c:pt idx="3">
                  <c:v>REG 7.4</c:v>
                </c:pt>
                <c:pt idx="4">
                  <c:v>REG 7.5</c:v>
                </c:pt>
                <c:pt idx="5">
                  <c:v>REG 7.6</c:v>
                </c:pt>
                <c:pt idx="6">
                  <c:v>REG 7.7</c:v>
                </c:pt>
                <c:pt idx="7">
                  <c:v>REG 7.8</c:v>
                </c:pt>
                <c:pt idx="8">
                  <c:v>REG 7.9</c:v>
                </c:pt>
              </c:strCache>
            </c:strRef>
          </c:cat>
          <c:val>
            <c:numRef>
              <c:f>Evaluation!$H$41:$H$49</c:f>
              <c:numCache>
                <c:formatCode>General</c:formatCode>
                <c:ptCount val="9"/>
                <c:pt idx="0">
                  <c:v>5</c:v>
                </c:pt>
                <c:pt idx="1">
                  <c:v>5</c:v>
                </c:pt>
                <c:pt idx="2">
                  <c:v>5</c:v>
                </c:pt>
                <c:pt idx="3">
                  <c:v>5</c:v>
                </c:pt>
                <c:pt idx="4">
                  <c:v>5</c:v>
                </c:pt>
                <c:pt idx="5">
                  <c:v>5</c:v>
                </c:pt>
                <c:pt idx="6">
                  <c:v>5</c:v>
                </c:pt>
                <c:pt idx="7">
                  <c:v>5</c:v>
                </c:pt>
                <c:pt idx="8">
                  <c:v>5</c:v>
                </c:pt>
              </c:numCache>
            </c:numRef>
          </c:val>
          <c:smooth val="0"/>
          <c:extLst>
            <c:ext xmlns:c16="http://schemas.microsoft.com/office/drawing/2014/chart" uri="{C3380CC4-5D6E-409C-BE32-E72D297353CC}">
              <c16:uniqueId val="{00000002-1706-45BA-B685-CDB41B1D5FD5}"/>
            </c:ext>
          </c:extLst>
        </c:ser>
        <c:dLbls>
          <c:dLblPos val="ctr"/>
          <c:showLegendKey val="0"/>
          <c:showVal val="1"/>
          <c:showCatName val="0"/>
          <c:showSerName val="0"/>
          <c:showPercent val="0"/>
          <c:showBubbleSize val="0"/>
        </c:dLbls>
        <c:marker val="1"/>
        <c:smooth val="0"/>
        <c:axId val="555879759"/>
        <c:axId val="555881007"/>
      </c:lineChart>
      <c:catAx>
        <c:axId val="555879759"/>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fr-FR"/>
          </a:p>
        </c:txPr>
        <c:crossAx val="555881007"/>
        <c:crosses val="autoZero"/>
        <c:auto val="1"/>
        <c:lblAlgn val="ctr"/>
        <c:lblOffset val="100"/>
        <c:noMultiLvlLbl val="0"/>
      </c:catAx>
      <c:valAx>
        <c:axId val="555881007"/>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crossAx val="555879759"/>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r>
              <a:rPr lang="en-US" sz="1400"/>
              <a:t>Objectif 8</a:t>
            </a:r>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endParaRPr lang="fr-FR"/>
        </a:p>
      </c:txPr>
    </c:title>
    <c:autoTitleDeleted val="0"/>
    <c:plotArea>
      <c:layout/>
      <c:lineChart>
        <c:grouping val="standard"/>
        <c:varyColors val="0"/>
        <c:ser>
          <c:idx val="0"/>
          <c:order val="0"/>
          <c:spPr>
            <a:ln w="31750" cap="rnd">
              <a:solidFill>
                <a:schemeClr val="accent2"/>
              </a:solidFill>
              <a:round/>
            </a:ln>
            <a:effectLst/>
          </c:spPr>
          <c:marker>
            <c:symbol val="circle"/>
            <c:size val="17"/>
            <c:spPr>
              <a:solidFill>
                <a:schemeClr val="accent2"/>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Evaluation!$D$50:$E$57</c:f>
              <c:strCache>
                <c:ptCount val="8"/>
                <c:pt idx="0">
                  <c:v>REG 8.1</c:v>
                </c:pt>
                <c:pt idx="1">
                  <c:v>REG 8.2</c:v>
                </c:pt>
                <c:pt idx="2">
                  <c:v>REG 8.3</c:v>
                </c:pt>
                <c:pt idx="3">
                  <c:v>REG 8.4</c:v>
                </c:pt>
                <c:pt idx="4">
                  <c:v>REG 8.5</c:v>
                </c:pt>
                <c:pt idx="5">
                  <c:v>REG 8.6</c:v>
                </c:pt>
                <c:pt idx="6">
                  <c:v>REG 8.7</c:v>
                </c:pt>
                <c:pt idx="7">
                  <c:v>REG 8.8</c:v>
                </c:pt>
              </c:strCache>
            </c:strRef>
          </c:cat>
          <c:val>
            <c:numRef>
              <c:f>Evaluation!$F$50:$F$57</c:f>
              <c:numCache>
                <c:formatCode>General</c:formatCode>
                <c:ptCount val="8"/>
              </c:numCache>
            </c:numRef>
          </c:val>
          <c:smooth val="0"/>
          <c:extLst>
            <c:ext xmlns:c16="http://schemas.microsoft.com/office/drawing/2014/chart" uri="{C3380CC4-5D6E-409C-BE32-E72D297353CC}">
              <c16:uniqueId val="{00000000-40B9-45DE-9B83-75134D9F34A9}"/>
            </c:ext>
          </c:extLst>
        </c:ser>
        <c:ser>
          <c:idx val="1"/>
          <c:order val="1"/>
          <c:spPr>
            <a:ln w="31750" cap="rnd">
              <a:solidFill>
                <a:schemeClr val="accent4"/>
              </a:solidFill>
              <a:round/>
            </a:ln>
            <a:effectLst/>
          </c:spPr>
          <c:marker>
            <c:symbol val="circle"/>
            <c:size val="17"/>
            <c:spPr>
              <a:solidFill>
                <a:schemeClr val="accent4"/>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Evaluation!$D$50:$E$57</c:f>
              <c:strCache>
                <c:ptCount val="8"/>
                <c:pt idx="0">
                  <c:v>REG 8.1</c:v>
                </c:pt>
                <c:pt idx="1">
                  <c:v>REG 8.2</c:v>
                </c:pt>
                <c:pt idx="2">
                  <c:v>REG 8.3</c:v>
                </c:pt>
                <c:pt idx="3">
                  <c:v>REG 8.4</c:v>
                </c:pt>
                <c:pt idx="4">
                  <c:v>REG 8.5</c:v>
                </c:pt>
                <c:pt idx="5">
                  <c:v>REG 8.6</c:v>
                </c:pt>
                <c:pt idx="6">
                  <c:v>REG 8.7</c:v>
                </c:pt>
                <c:pt idx="7">
                  <c:v>REG 8.8</c:v>
                </c:pt>
              </c:strCache>
            </c:strRef>
          </c:cat>
          <c:val>
            <c:numRef>
              <c:f>Evaluation!$G$50:$G$57</c:f>
              <c:numCache>
                <c:formatCode>General</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1-40B9-45DE-9B83-75134D9F34A9}"/>
            </c:ext>
          </c:extLst>
        </c:ser>
        <c:ser>
          <c:idx val="2"/>
          <c:order val="2"/>
          <c:spPr>
            <a:ln w="31750" cap="rnd">
              <a:solidFill>
                <a:schemeClr val="accent6"/>
              </a:solidFill>
              <a:round/>
            </a:ln>
            <a:effectLst/>
          </c:spPr>
          <c:marker>
            <c:symbol val="circle"/>
            <c:size val="17"/>
            <c:spPr>
              <a:solidFill>
                <a:schemeClr val="accent6"/>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Evaluation!$D$50:$E$57</c:f>
              <c:strCache>
                <c:ptCount val="8"/>
                <c:pt idx="0">
                  <c:v>REG 8.1</c:v>
                </c:pt>
                <c:pt idx="1">
                  <c:v>REG 8.2</c:v>
                </c:pt>
                <c:pt idx="2">
                  <c:v>REG 8.3</c:v>
                </c:pt>
                <c:pt idx="3">
                  <c:v>REG 8.4</c:v>
                </c:pt>
                <c:pt idx="4">
                  <c:v>REG 8.5</c:v>
                </c:pt>
                <c:pt idx="5">
                  <c:v>REG 8.6</c:v>
                </c:pt>
                <c:pt idx="6">
                  <c:v>REG 8.7</c:v>
                </c:pt>
                <c:pt idx="7">
                  <c:v>REG 8.8</c:v>
                </c:pt>
              </c:strCache>
            </c:strRef>
          </c:cat>
          <c:val>
            <c:numRef>
              <c:f>Evaluation!$H$50:$H$57</c:f>
              <c:numCache>
                <c:formatCode>General</c:formatCode>
                <c:ptCount val="8"/>
                <c:pt idx="0">
                  <c:v>5</c:v>
                </c:pt>
                <c:pt idx="1">
                  <c:v>5</c:v>
                </c:pt>
                <c:pt idx="2">
                  <c:v>5</c:v>
                </c:pt>
                <c:pt idx="3">
                  <c:v>5</c:v>
                </c:pt>
                <c:pt idx="4">
                  <c:v>5</c:v>
                </c:pt>
                <c:pt idx="5">
                  <c:v>5</c:v>
                </c:pt>
                <c:pt idx="6">
                  <c:v>5</c:v>
                </c:pt>
                <c:pt idx="7">
                  <c:v>5</c:v>
                </c:pt>
              </c:numCache>
            </c:numRef>
          </c:val>
          <c:smooth val="0"/>
          <c:extLst>
            <c:ext xmlns:c16="http://schemas.microsoft.com/office/drawing/2014/chart" uri="{C3380CC4-5D6E-409C-BE32-E72D297353CC}">
              <c16:uniqueId val="{00000002-40B9-45DE-9B83-75134D9F34A9}"/>
            </c:ext>
          </c:extLst>
        </c:ser>
        <c:dLbls>
          <c:dLblPos val="ctr"/>
          <c:showLegendKey val="0"/>
          <c:showVal val="1"/>
          <c:showCatName val="0"/>
          <c:showSerName val="0"/>
          <c:showPercent val="0"/>
          <c:showBubbleSize val="0"/>
        </c:dLbls>
        <c:marker val="1"/>
        <c:smooth val="0"/>
        <c:axId val="716736127"/>
        <c:axId val="716741535"/>
      </c:lineChart>
      <c:catAx>
        <c:axId val="716736127"/>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fr-FR"/>
          </a:p>
        </c:txPr>
        <c:crossAx val="716741535"/>
        <c:crosses val="autoZero"/>
        <c:auto val="1"/>
        <c:lblAlgn val="ctr"/>
        <c:lblOffset val="100"/>
        <c:noMultiLvlLbl val="0"/>
      </c:catAx>
      <c:valAx>
        <c:axId val="716741535"/>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crossAx val="716736127"/>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73">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75" cap="flat" cmpd="sng" algn="ctr">
        <a:solidFill>
          <a:schemeClr val="tx1">
            <a:lumMod val="25000"/>
            <a:lumOff val="75000"/>
          </a:schemeClr>
        </a:solidFill>
        <a:round/>
      </a:ln>
    </cs:spPr>
    <cs:defRPr sz="900" kern="1200" baseline="0"/>
    <cs:bodyPr rot="-60000000" vert="horz"/>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solidFill>
      <a:ln>
        <a:solidFill>
          <a:schemeClr val="phClr"/>
        </a:solidFill>
      </a:ln>
    </cs:spPr>
  </cs:dataPoint>
  <cs:dataPoint3D>
    <cs:lnRef idx="0"/>
    <cs:fillRef idx="0">
      <cs:styleClr val="auto"/>
    </cs:fillRef>
    <cs:effectRef idx="0"/>
    <cs:fontRef idx="minor">
      <a:schemeClr val="tx1"/>
    </cs:fontRef>
    <cs:spPr>
      <a:solidFill>
        <a:schemeClr val="phClr"/>
      </a:solidFill>
    </cs:spPr>
  </cs:dataPoint3D>
  <cs:dataPointLine>
    <cs:lnRef idx="0"/>
    <cs:fillRef idx="0"/>
    <cs:effectRef idx="0"/>
    <cs:fontRef idx="minor">
      <a:schemeClr val="dk1"/>
    </cs:fontRef>
  </cs:dataPointLine>
  <cs:dataPointMarker>
    <cs:lnRef idx="0">
      <cs:styleClr val="auto"/>
    </cs:lnRef>
    <cs:fillRef idx="0">
      <cs:styleClr val="auto"/>
    </cs:fillRef>
    <cs:effectRef idx="0"/>
    <cs:fontRef idx="minor">
      <a:schemeClr val="tx1"/>
    </cs:fontRef>
    <cs:spPr>
      <a:solidFill>
        <a:schemeClr val="phClr">
          <a:lumMod val="60000"/>
        </a:schemeClr>
      </a:solidFill>
      <a:ln w="9525" cap="flat" cmpd="sng" algn="ctr">
        <a:solidFill>
          <a:schemeClr val="phClr">
            <a:lumMod val="60000"/>
          </a:schemeClr>
        </a:solidFill>
        <a:round/>
      </a:ln>
    </cs:spPr>
  </cs:dataPointMarker>
  <cs:dataPointMarkerLayout symbol="circle" size="6"/>
  <cs:dataPointWireframe>
    <cs:lnRef idx="0">
      <cs:styleClr val="auto"/>
    </cs:lnRef>
    <cs:fillRef idx="0"/>
    <cs:effectRef idx="0"/>
    <cs:fontRef idx="minor">
      <a:schemeClr val="dk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25000"/>
            <a:lumOff val="7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dk1"/>
    </cs:fontRef>
  </cs:dropLine>
  <cs:errorBar>
    <cs:lnRef idx="0"/>
    <cs:fillRef idx="0"/>
    <cs:effectRef idx="0"/>
    <cs:fontRef idx="minor">
      <a:schemeClr val="dk1"/>
    </cs:fontRef>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lumOff val="10000"/>
          </a:schemeClr>
        </a:solidFill>
      </a:ln>
    </cs:spPr>
  </cs:gridlineMinor>
  <cs:hiLoLine>
    <cs:lnRef idx="0"/>
    <cs:fillRef idx="0"/>
    <cs:effectRef idx="0"/>
    <cs:fontRef idx="minor">
      <a:schemeClr val="dk1"/>
    </cs:fontRef>
    <cs:spPr>
      <a:ln w="25400" cap="sq" cmpd="sng" algn="ctr">
        <a:solidFill>
          <a:schemeClr val="tx1">
            <a:lumMod val="65000"/>
            <a:lumOff val="35000"/>
          </a:schemeClr>
        </a:solidFill>
        <a:round/>
      </a:ln>
    </cs:spPr>
  </cs:hiLoLine>
  <cs:leaderLine>
    <cs:lnRef idx="0"/>
    <cs:fillRef idx="0"/>
    <cs:effectRef idx="0"/>
    <cs:fontRef idx="minor">
      <a:schemeClr val="dk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75" cap="flat" cmpd="sng" algn="ctr">
        <a:solidFill>
          <a:schemeClr val="tx1">
            <a:lumMod val="25000"/>
            <a:lumOff val="75000"/>
          </a:schemeClr>
        </a:solidFill>
        <a:round/>
      </a:ln>
    </cs:spPr>
    <cs:defRPr sz="900"/>
    <cs:bodyPr rot="-60000000" vert="horz"/>
  </cs:seriesAxis>
  <cs:seriesLine>
    <cs:lnRef idx="0"/>
    <cs:fillRef idx="0"/>
    <cs:effectRef idx="0"/>
    <cs:fontRef idx="minor">
      <a:schemeClr val="dk1"/>
    </cs:fontRef>
    <cs:spPr>
      <a:ln w="9525" cap="flat">
        <a:solidFill>
          <a:srgbClr val="D9D9D9"/>
        </a:solidFill>
        <a:round/>
      </a:ln>
    </cs:spPr>
  </cs:seriesLine>
  <cs:title>
    <cs:lnRef idx="0"/>
    <cs:fillRef idx="0"/>
    <cs:effectRef idx="0"/>
    <cs:fontRef idx="major">
      <a:schemeClr val="tx1">
        <a:lumMod val="50000"/>
        <a:lumOff val="50000"/>
      </a:schemeClr>
    </cs:fontRef>
    <cs:defRPr sz="1400" b="1" i="0" kern="1200" spc="20" baseline="0"/>
    <cs:bodyPr rot="0" vert="horz"/>
  </cs:title>
  <cs:trendline>
    <cs:lnRef idx="0"/>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spc="20" baseline="0"/>
    <cs:bodyPr rot="-60000000" vert="horz"/>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1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1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13.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14.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5.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16.xml><?xml version="1.0" encoding="utf-8"?>
<cs:chartStyle xmlns:cs="http://schemas.microsoft.com/office/drawing/2012/chartStyle" xmlns:a="http://schemas.openxmlformats.org/drawingml/2006/main" id="23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3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8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styleClr val="auto"/>
    </cs:lnRef>
    <cs:fillRef idx="0">
      <cs:styleClr val="auto"/>
    </cs:fillRef>
    <cs:effectRef idx="0"/>
    <cs:fontRef idx="minor">
      <a:schemeClr val="tx1"/>
    </cs:fontRef>
    <cs:spPr>
      <a:pattFill prst="ltDnDiag">
        <a:fgClr>
          <a:schemeClr val="phClr"/>
        </a:fgClr>
        <a:bgClr>
          <a:schemeClr val="phClr">
            <a:lumMod val="20000"/>
            <a:lumOff val="80000"/>
          </a:schemeClr>
        </a:bgClr>
      </a:pattFill>
      <a:ln>
        <a:solidFill>
          <a:schemeClr val="phClr"/>
        </a:solidFill>
      </a:ln>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spPr>
      <a:solidFill>
        <a:schemeClr val="lt1"/>
      </a:solidFill>
      <a:sp3d/>
    </cs:spPr>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9.xml><?xml version="1.0" encoding="utf-8"?>
<cs:chartStyle xmlns:cs="http://schemas.microsoft.com/office/drawing/2012/chartStyle" xmlns:a="http://schemas.openxmlformats.org/drawingml/2006/main" id="287">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styleClr val="auto"/>
    </cs:lnRef>
    <cs:fillRef idx="0">
      <cs:styleClr val="auto"/>
    </cs:fillRef>
    <cs:effectRef idx="0"/>
    <cs:fontRef idx="minor">
      <a:schemeClr val="tx1"/>
    </cs:fontRef>
    <cs:spPr>
      <a:pattFill prst="ltDnDiag">
        <a:fgClr>
          <a:schemeClr val="phClr"/>
        </a:fgClr>
        <a:bgClr>
          <a:schemeClr val="phClr">
            <a:lumMod val="20000"/>
            <a:lumOff val="80000"/>
          </a:schemeClr>
        </a:bgClr>
      </a:pattFill>
      <a:ln>
        <a:solidFill>
          <a:schemeClr val="phClr"/>
        </a:solidFill>
      </a:ln>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spPr>
      <a:solidFill>
        <a:schemeClr val="lt1"/>
      </a:solidFill>
      <a:sp3d/>
    </cs:spPr>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0.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1.xml><?xml version="1.0" encoding="utf-8"?>
<cs:chartStyle xmlns:cs="http://schemas.microsoft.com/office/drawing/2012/chartStyle" xmlns:a="http://schemas.openxmlformats.org/drawingml/2006/main" id="35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2.xml><?xml version="1.0" encoding="utf-8"?>
<cs:chartStyle xmlns:cs="http://schemas.microsoft.com/office/drawing/2012/chartStyle" xmlns:a="http://schemas.openxmlformats.org/drawingml/2006/main" id="35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3.xml><?xml version="1.0" encoding="utf-8"?>
<cs:chartStyle xmlns:cs="http://schemas.microsoft.com/office/drawing/2012/chartStyle" xmlns:a="http://schemas.openxmlformats.org/drawingml/2006/main" id="31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
  <cs:dataPoint3D>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3D>
  <cs:dataPointLine>
    <cs:lnRef idx="0">
      <cs:styleClr val="auto"/>
    </cs:lnRef>
    <cs:fillRef idx="0"/>
    <cs:effectRef idx="0"/>
    <cs:fontRef idx="minor">
      <a:schemeClr val="tx1"/>
    </cs:fontRef>
    <cs:spPr>
      <a:ln w="25400" cap="rnd" cmpd="sng" algn="ctr">
        <a:solidFill>
          <a:schemeClr val="phClr"/>
        </a:solidFill>
        <a:prstDash val="sysDot"/>
        <a:round/>
      </a:ln>
    </cs:spPr>
  </cs:dataPointLine>
  <cs:dataPointMarker>
    <cs:lnRef idx="0">
      <cs:styleClr val="auto"/>
    </cs:lnRef>
    <cs:fillRef idx="0">
      <cs:styleClr val="auto"/>
    </cs:fillRef>
    <cs:effectRef idx="0"/>
    <cs:fontRef idx="minor">
      <a:schemeClr val="tx1"/>
    </cs:fontRef>
    <cs:spPr>
      <a:solidFill>
        <a:schemeClr val="phClr"/>
      </a:solidFill>
    </cs:spPr>
  </cs:dataPointMarker>
  <cs:dataPointMarkerLayout symbol="circle" size="6"/>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4.xml><?xml version="1.0" encoding="utf-8"?>
<cs:chartStyle xmlns:cs="http://schemas.microsoft.com/office/drawing/2012/chartStyle" xmlns:a="http://schemas.openxmlformats.org/drawingml/2006/main" id="31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
  <cs:dataPoint3D>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3D>
  <cs:dataPointLine>
    <cs:lnRef idx="0">
      <cs:styleClr val="auto"/>
    </cs:lnRef>
    <cs:fillRef idx="0"/>
    <cs:effectRef idx="0"/>
    <cs:fontRef idx="minor">
      <a:schemeClr val="tx1"/>
    </cs:fontRef>
    <cs:spPr>
      <a:ln w="25400" cap="rnd" cmpd="sng" algn="ctr">
        <a:solidFill>
          <a:schemeClr val="phClr"/>
        </a:solidFill>
        <a:prstDash val="sysDot"/>
        <a:round/>
      </a:ln>
    </cs:spPr>
  </cs:dataPointLine>
  <cs:dataPointMarker>
    <cs:lnRef idx="0">
      <cs:styleClr val="auto"/>
    </cs:lnRef>
    <cs:fillRef idx="0">
      <cs:styleClr val="auto"/>
    </cs:fillRef>
    <cs:effectRef idx="0"/>
    <cs:fontRef idx="minor">
      <a:schemeClr val="tx1"/>
    </cs:fontRef>
    <cs:spPr>
      <a:solidFill>
        <a:schemeClr val="phClr"/>
      </a:solidFill>
    </cs:spPr>
  </cs:dataPointMarker>
  <cs:dataPointMarkerLayout symbol="circle" size="6"/>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32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cap="flat" cmpd="sng" algn="ctr">
        <a:solidFill>
          <a:schemeClr val="tx1">
            <a:lumMod val="65000"/>
            <a:lumOff val="35000"/>
          </a:schemeClr>
        </a:solidFill>
        <a:round/>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15875" cap="flat" cmpd="sng" algn="ctr">
        <a:solidFill>
          <a:schemeClr val="tx1">
            <a:lumMod val="65000"/>
            <a:lumOff val="3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32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cap="flat" cmpd="sng" algn="ctr">
        <a:solidFill>
          <a:schemeClr val="tx1">
            <a:lumMod val="65000"/>
            <a:lumOff val="35000"/>
          </a:schemeClr>
        </a:solidFill>
        <a:round/>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15875" cap="flat" cmpd="sng" algn="ctr">
        <a:solidFill>
          <a:schemeClr val="tx1">
            <a:lumMod val="65000"/>
            <a:lumOff val="3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3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32.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solidFill>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a:solidFill>
          <a:schemeClr val="tx1">
            <a:lumMod val="15000"/>
            <a:lumOff val="85000"/>
            <a:lumOff val="10000"/>
          </a:schemeClr>
        </a:solidFill>
      </a:ln>
    </cs:spPr>
  </cs:gridlineMinor>
  <cs:hiLoLine>
    <cs:lnRef idx="0"/>
    <cs:fillRef idx="0"/>
    <cs:effectRef idx="0"/>
    <cs:fontRef idx="minor">
      <a:schemeClr val="tx1"/>
    </cs:fontRef>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eg"/><Relationship Id="rId1" Type="http://schemas.openxmlformats.org/officeDocument/2006/relationships/hyperlink" Target="#Accueil!A1"/></Relationships>
</file>

<file path=xl/drawings/_rels/drawing2.xml.rels><?xml version="1.0" encoding="UTF-8" standalone="yes"?>
<Relationships xmlns="http://schemas.openxmlformats.org/package/2006/relationships"><Relationship Id="rId8" Type="http://schemas.openxmlformats.org/officeDocument/2006/relationships/image" Target="../media/image2.png"/><Relationship Id="rId3" Type="http://schemas.openxmlformats.org/officeDocument/2006/relationships/hyperlink" Target="#Evaluation!A1"/><Relationship Id="rId7" Type="http://schemas.openxmlformats.org/officeDocument/2006/relationships/image" Target="../media/image1.jpeg"/><Relationship Id="rId2" Type="http://schemas.openxmlformats.org/officeDocument/2006/relationships/hyperlink" Target="#Identification!A1"/><Relationship Id="rId1" Type="http://schemas.openxmlformats.org/officeDocument/2006/relationships/hyperlink" Target="#Description!A1"/><Relationship Id="rId6" Type="http://schemas.openxmlformats.org/officeDocument/2006/relationships/hyperlink" Target="#'Suivi - Evaluation'!A1"/><Relationship Id="rId5" Type="http://schemas.openxmlformats.org/officeDocument/2006/relationships/hyperlink" Target="#CONSTATATION!A1"/><Relationship Id="rId4" Type="http://schemas.openxmlformats.org/officeDocument/2006/relationships/hyperlink" Target="#'Synth&#232;se Niveau de Maturit&#233;'!A1"/></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eg"/><Relationship Id="rId1" Type="http://schemas.openxmlformats.org/officeDocument/2006/relationships/hyperlink" Target="#Accueil!A1"/></Relationships>
</file>

<file path=xl/drawings/_rels/drawing4.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png"/><Relationship Id="rId1" Type="http://schemas.openxmlformats.org/officeDocument/2006/relationships/hyperlink" Target="#Accueil!A1"/></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eg"/><Relationship Id="rId1" Type="http://schemas.openxmlformats.org/officeDocument/2006/relationships/hyperlink" Target="#Accueil!A1"/></Relationships>
</file>

<file path=xl/drawings/_rels/drawing6.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chart" Target="../charts/chart32.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hyperlink" Target="#Accueil!A1"/><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5.png"/><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2.png"/><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1.jpeg"/><Relationship Id="rId8" Type="http://schemas.openxmlformats.org/officeDocument/2006/relationships/chart" Target="../charts/chart8.xml"/></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eg"/><Relationship Id="rId1" Type="http://schemas.openxmlformats.org/officeDocument/2006/relationships/hyperlink" Target="#Accueil!A1"/></Relationships>
</file>

<file path=xl/drawings/_rels/drawing8.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eg"/><Relationship Id="rId1" Type="http://schemas.openxmlformats.org/officeDocument/2006/relationships/hyperlink" Target="#Accueil!A1"/></Relationships>
</file>

<file path=xl/drawings/drawing1.xml><?xml version="1.0" encoding="utf-8"?>
<xdr:wsDr xmlns:xdr="http://schemas.openxmlformats.org/drawingml/2006/spreadsheetDrawing" xmlns:a="http://schemas.openxmlformats.org/drawingml/2006/main">
  <xdr:twoCellAnchor>
    <xdr:from>
      <xdr:col>9</xdr:col>
      <xdr:colOff>248971</xdr:colOff>
      <xdr:row>14</xdr:row>
      <xdr:rowOff>101854</xdr:rowOff>
    </xdr:from>
    <xdr:to>
      <xdr:col>11</xdr:col>
      <xdr:colOff>393700</xdr:colOff>
      <xdr:row>16</xdr:row>
      <xdr:rowOff>95502</xdr:rowOff>
    </xdr:to>
    <xdr:sp macro="" textlink="">
      <xdr:nvSpPr>
        <xdr:cNvPr id="8" name="Rectangle à coins arrondis 7">
          <a:hlinkClick xmlns:r="http://schemas.openxmlformats.org/officeDocument/2006/relationships" r:id="rId1"/>
        </xdr:cNvPr>
        <xdr:cNvSpPr/>
      </xdr:nvSpPr>
      <xdr:spPr>
        <a:xfrm>
          <a:off x="5341671" y="2667254"/>
          <a:ext cx="1363929" cy="361948"/>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800" b="0" cap="none" spc="0">
              <a:ln w="0"/>
              <a:solidFill>
                <a:schemeClr val="tx1"/>
              </a:solidFill>
              <a:effectLst>
                <a:outerShdw blurRad="38100" dist="19050" dir="2700000" algn="tl" rotWithShape="0">
                  <a:schemeClr val="dk1">
                    <a:alpha val="40000"/>
                  </a:schemeClr>
                </a:outerShdw>
              </a:effectLst>
              <a:latin typeface="Bell MT" panose="02020503060305020303" pitchFamily="18" charset="0"/>
            </a:rPr>
            <a:t>ENTRER</a:t>
          </a:r>
        </a:p>
      </xdr:txBody>
    </xdr:sp>
    <xdr:clientData/>
  </xdr:twoCellAnchor>
  <xdr:twoCellAnchor editAs="oneCell">
    <xdr:from>
      <xdr:col>1</xdr:col>
      <xdr:colOff>31373</xdr:colOff>
      <xdr:row>1</xdr:row>
      <xdr:rowOff>69661</xdr:rowOff>
    </xdr:from>
    <xdr:to>
      <xdr:col>2</xdr:col>
      <xdr:colOff>590927</xdr:colOff>
      <xdr:row>4</xdr:row>
      <xdr:rowOff>144479</xdr:rowOff>
    </xdr:to>
    <xdr:pic>
      <xdr:nvPicPr>
        <xdr:cNvPr id="4" name="Imag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47273" y="253811"/>
          <a:ext cx="1169154" cy="690768"/>
        </a:xfrm>
        <a:prstGeom prst="rect">
          <a:avLst/>
        </a:prstGeom>
      </xdr:spPr>
    </xdr:pic>
    <xdr:clientData/>
  </xdr:twoCellAnchor>
  <xdr:twoCellAnchor>
    <xdr:from>
      <xdr:col>17</xdr:col>
      <xdr:colOff>0</xdr:colOff>
      <xdr:row>1</xdr:row>
      <xdr:rowOff>25400</xdr:rowOff>
    </xdr:from>
    <xdr:to>
      <xdr:col>19</xdr:col>
      <xdr:colOff>0</xdr:colOff>
      <xdr:row>4</xdr:row>
      <xdr:rowOff>177800</xdr:rowOff>
    </xdr:to>
    <xdr:pic>
      <xdr:nvPicPr>
        <xdr:cNvPr id="14" name="Image 4" descr="image002"/>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969500" y="209550"/>
          <a:ext cx="1409700" cy="704850"/>
        </a:xfrm>
        <a:prstGeom prst="rect">
          <a:avLst/>
        </a:prstGeom>
        <a:solidFill>
          <a:sysClr val="window" lastClr="FFFFFF"/>
        </a:solid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323850</xdr:colOff>
      <xdr:row>5</xdr:row>
      <xdr:rowOff>57150</xdr:rowOff>
    </xdr:from>
    <xdr:to>
      <xdr:col>3</xdr:col>
      <xdr:colOff>628650</xdr:colOff>
      <xdr:row>7</xdr:row>
      <xdr:rowOff>63500</xdr:rowOff>
    </xdr:to>
    <xdr:sp macro="" textlink="">
      <xdr:nvSpPr>
        <xdr:cNvPr id="4" name="Rectangle à coins arrondis 3">
          <a:hlinkClick xmlns:r="http://schemas.openxmlformats.org/officeDocument/2006/relationships" r:id="rId1"/>
        </xdr:cNvPr>
        <xdr:cNvSpPr/>
      </xdr:nvSpPr>
      <xdr:spPr>
        <a:xfrm>
          <a:off x="1219200" y="1041400"/>
          <a:ext cx="1066800" cy="374650"/>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400" b="0" cap="none" spc="0">
              <a:ln>
                <a:noFill/>
              </a:ln>
              <a:solidFill>
                <a:schemeClr val="tx1"/>
              </a:solidFill>
              <a:effectLst/>
              <a:latin typeface="Berlin Sans FB" panose="020E0602020502020306" pitchFamily="34" charset="0"/>
            </a:rPr>
            <a:t>Description</a:t>
          </a:r>
        </a:p>
      </xdr:txBody>
    </xdr:sp>
    <xdr:clientData/>
  </xdr:twoCellAnchor>
  <xdr:twoCellAnchor>
    <xdr:from>
      <xdr:col>3</xdr:col>
      <xdr:colOff>628650</xdr:colOff>
      <xdr:row>5</xdr:row>
      <xdr:rowOff>69850</xdr:rowOff>
    </xdr:from>
    <xdr:to>
      <xdr:col>5</xdr:col>
      <xdr:colOff>361950</xdr:colOff>
      <xdr:row>7</xdr:row>
      <xdr:rowOff>63500</xdr:rowOff>
    </xdr:to>
    <xdr:sp macro="" textlink="">
      <xdr:nvSpPr>
        <xdr:cNvPr id="5" name="Rectangle à coins arrondis 4">
          <a:hlinkClick xmlns:r="http://schemas.openxmlformats.org/officeDocument/2006/relationships" r:id="rId2"/>
        </xdr:cNvPr>
        <xdr:cNvSpPr/>
      </xdr:nvSpPr>
      <xdr:spPr>
        <a:xfrm>
          <a:off x="2286000" y="1054100"/>
          <a:ext cx="1276350" cy="361950"/>
        </a:xfrm>
        <a:prstGeom prst="round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n-US" sz="1400" b="0" cap="none" spc="0">
              <a:ln>
                <a:noFill/>
              </a:ln>
              <a:solidFill>
                <a:schemeClr val="tx1"/>
              </a:solidFill>
              <a:effectLst/>
              <a:latin typeface="Berlin Sans FB" panose="020E0602020502020306" pitchFamily="34" charset="0"/>
            </a:rPr>
            <a:t>Identification</a:t>
          </a:r>
        </a:p>
      </xdr:txBody>
    </xdr:sp>
    <xdr:clientData/>
  </xdr:twoCellAnchor>
  <xdr:twoCellAnchor>
    <xdr:from>
      <xdr:col>5</xdr:col>
      <xdr:colOff>355600</xdr:colOff>
      <xdr:row>5</xdr:row>
      <xdr:rowOff>63500</xdr:rowOff>
    </xdr:from>
    <xdr:to>
      <xdr:col>7</xdr:col>
      <xdr:colOff>76200</xdr:colOff>
      <xdr:row>7</xdr:row>
      <xdr:rowOff>63500</xdr:rowOff>
    </xdr:to>
    <xdr:sp macro="" textlink="">
      <xdr:nvSpPr>
        <xdr:cNvPr id="7" name="Rectangle à coins arrondis 6">
          <a:hlinkClick xmlns:r="http://schemas.openxmlformats.org/officeDocument/2006/relationships" r:id="rId3"/>
        </xdr:cNvPr>
        <xdr:cNvSpPr/>
      </xdr:nvSpPr>
      <xdr:spPr>
        <a:xfrm>
          <a:off x="3556000" y="1047750"/>
          <a:ext cx="1244600" cy="368300"/>
        </a:xfrm>
        <a:prstGeom prst="round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n-US" sz="1400" b="0" cap="none" spc="0">
              <a:ln>
                <a:noFill/>
              </a:ln>
              <a:solidFill>
                <a:schemeClr val="tx1"/>
              </a:solidFill>
              <a:effectLst/>
              <a:latin typeface="Berlin Sans FB" panose="020E0602020502020306" pitchFamily="34" charset="0"/>
            </a:rPr>
            <a:t>Evaluation</a:t>
          </a:r>
        </a:p>
      </xdr:txBody>
    </xdr:sp>
    <xdr:clientData/>
  </xdr:twoCellAnchor>
  <xdr:twoCellAnchor>
    <xdr:from>
      <xdr:col>7</xdr:col>
      <xdr:colOff>69850</xdr:colOff>
      <xdr:row>5</xdr:row>
      <xdr:rowOff>69850</xdr:rowOff>
    </xdr:from>
    <xdr:to>
      <xdr:col>10</xdr:col>
      <xdr:colOff>196850</xdr:colOff>
      <xdr:row>7</xdr:row>
      <xdr:rowOff>57150</xdr:rowOff>
    </xdr:to>
    <xdr:sp macro="" textlink="">
      <xdr:nvSpPr>
        <xdr:cNvPr id="8" name="Rectangle à coins arrondis 7">
          <a:hlinkClick xmlns:r="http://schemas.openxmlformats.org/officeDocument/2006/relationships" r:id="rId4"/>
        </xdr:cNvPr>
        <xdr:cNvSpPr/>
      </xdr:nvSpPr>
      <xdr:spPr>
        <a:xfrm>
          <a:off x="4794250" y="1054100"/>
          <a:ext cx="2413000" cy="355600"/>
        </a:xfrm>
        <a:prstGeom prst="round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n-US" sz="1400" b="0" cap="none" spc="0">
              <a:ln>
                <a:noFill/>
              </a:ln>
              <a:solidFill>
                <a:schemeClr val="tx1"/>
              </a:solidFill>
              <a:effectLst/>
              <a:latin typeface="Berlin Sans FB" panose="020E0602020502020306" pitchFamily="34" charset="0"/>
            </a:rPr>
            <a:t>Synthèse</a:t>
          </a:r>
          <a:r>
            <a:rPr lang="en-US" sz="1400" b="0" cap="none" spc="0" baseline="0">
              <a:ln>
                <a:noFill/>
              </a:ln>
              <a:solidFill>
                <a:schemeClr val="tx1"/>
              </a:solidFill>
              <a:effectLst/>
              <a:latin typeface="Berlin Sans FB" panose="020E0602020502020306" pitchFamily="34" charset="0"/>
            </a:rPr>
            <a:t> Niveau de Maturité</a:t>
          </a:r>
          <a:endParaRPr lang="en-US" sz="1400" b="0" cap="none" spc="0">
            <a:ln>
              <a:noFill/>
            </a:ln>
            <a:solidFill>
              <a:schemeClr val="tx1"/>
            </a:solidFill>
            <a:effectLst/>
            <a:latin typeface="Berlin Sans FB" panose="020E0602020502020306" pitchFamily="34" charset="0"/>
          </a:endParaRPr>
        </a:p>
      </xdr:txBody>
    </xdr:sp>
    <xdr:clientData/>
  </xdr:twoCellAnchor>
  <xdr:twoCellAnchor>
    <xdr:from>
      <xdr:col>12</xdr:col>
      <xdr:colOff>234950</xdr:colOff>
      <xdr:row>5</xdr:row>
      <xdr:rowOff>69850</xdr:rowOff>
    </xdr:from>
    <xdr:to>
      <xdr:col>13</xdr:col>
      <xdr:colOff>673100</xdr:colOff>
      <xdr:row>7</xdr:row>
      <xdr:rowOff>44450</xdr:rowOff>
    </xdr:to>
    <xdr:sp macro="" textlink="">
      <xdr:nvSpPr>
        <xdr:cNvPr id="9" name="Rectangle à coins arrondis 8">
          <a:hlinkClick xmlns:r="http://schemas.openxmlformats.org/officeDocument/2006/relationships" r:id="rId5"/>
        </xdr:cNvPr>
        <xdr:cNvSpPr/>
      </xdr:nvSpPr>
      <xdr:spPr>
        <a:xfrm>
          <a:off x="8769350" y="1054100"/>
          <a:ext cx="1200150" cy="342900"/>
        </a:xfrm>
        <a:prstGeom prst="round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n-US" sz="1400" b="0" cap="none" spc="0">
              <a:ln>
                <a:noFill/>
              </a:ln>
              <a:solidFill>
                <a:schemeClr val="tx1"/>
              </a:solidFill>
              <a:effectLst/>
              <a:latin typeface="Berlin Sans FB" panose="020E0602020502020306" pitchFamily="34" charset="0"/>
            </a:rPr>
            <a:t>Constatation</a:t>
          </a:r>
        </a:p>
      </xdr:txBody>
    </xdr:sp>
    <xdr:clientData/>
  </xdr:twoCellAnchor>
  <xdr:twoCellAnchor>
    <xdr:from>
      <xdr:col>10</xdr:col>
      <xdr:colOff>196850</xdr:colOff>
      <xdr:row>5</xdr:row>
      <xdr:rowOff>63500</xdr:rowOff>
    </xdr:from>
    <xdr:to>
      <xdr:col>12</xdr:col>
      <xdr:colOff>241300</xdr:colOff>
      <xdr:row>7</xdr:row>
      <xdr:rowOff>50800</xdr:rowOff>
    </xdr:to>
    <xdr:sp macro="" textlink="">
      <xdr:nvSpPr>
        <xdr:cNvPr id="10" name="Rectangle à coins arrondis 9">
          <a:hlinkClick xmlns:r="http://schemas.openxmlformats.org/officeDocument/2006/relationships" r:id="rId6"/>
        </xdr:cNvPr>
        <xdr:cNvSpPr/>
      </xdr:nvSpPr>
      <xdr:spPr>
        <a:xfrm>
          <a:off x="7207250" y="1047750"/>
          <a:ext cx="1568450" cy="355600"/>
        </a:xfrm>
        <a:prstGeom prst="round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n-US" sz="1400" b="0" cap="none" spc="0" baseline="0">
              <a:ln>
                <a:noFill/>
              </a:ln>
              <a:solidFill>
                <a:schemeClr val="tx1"/>
              </a:solidFill>
              <a:effectLst/>
              <a:latin typeface="Berlin Sans FB" panose="020E0602020502020306" pitchFamily="34" charset="0"/>
            </a:rPr>
            <a:t>Suivi - Evaluation</a:t>
          </a:r>
          <a:endParaRPr lang="en-US" sz="1400" b="0" cap="none" spc="0">
            <a:ln>
              <a:noFill/>
            </a:ln>
            <a:solidFill>
              <a:schemeClr val="tx1"/>
            </a:solidFill>
            <a:effectLst/>
            <a:latin typeface="Berlin Sans FB" panose="020E0602020502020306" pitchFamily="34" charset="0"/>
          </a:endParaRPr>
        </a:p>
      </xdr:txBody>
    </xdr:sp>
    <xdr:clientData/>
  </xdr:twoCellAnchor>
  <xdr:twoCellAnchor editAs="oneCell">
    <xdr:from>
      <xdr:col>1</xdr:col>
      <xdr:colOff>19050</xdr:colOff>
      <xdr:row>1</xdr:row>
      <xdr:rowOff>31750</xdr:rowOff>
    </xdr:from>
    <xdr:to>
      <xdr:col>2</xdr:col>
      <xdr:colOff>330200</xdr:colOff>
      <xdr:row>5</xdr:row>
      <xdr:rowOff>19050</xdr:rowOff>
    </xdr:to>
    <xdr:pic>
      <xdr:nvPicPr>
        <xdr:cNvPr id="12" name="Image 11"/>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152400" y="215900"/>
          <a:ext cx="1073150" cy="787400"/>
        </a:xfrm>
        <a:prstGeom prst="rect">
          <a:avLst/>
        </a:prstGeom>
      </xdr:spPr>
    </xdr:pic>
    <xdr:clientData/>
  </xdr:twoCellAnchor>
  <xdr:twoCellAnchor>
    <xdr:from>
      <xdr:col>13</xdr:col>
      <xdr:colOff>742950</xdr:colOff>
      <xdr:row>1</xdr:row>
      <xdr:rowOff>44450</xdr:rowOff>
    </xdr:from>
    <xdr:to>
      <xdr:col>15</xdr:col>
      <xdr:colOff>730250</xdr:colOff>
      <xdr:row>4</xdr:row>
      <xdr:rowOff>114300</xdr:rowOff>
    </xdr:to>
    <xdr:pic>
      <xdr:nvPicPr>
        <xdr:cNvPr id="14" name="Image 4" descr="image002"/>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0039350" y="228600"/>
          <a:ext cx="1511300" cy="685800"/>
        </a:xfrm>
        <a:prstGeom prst="rect">
          <a:avLst/>
        </a:prstGeom>
        <a:solidFill>
          <a:sysClr val="window" lastClr="FFFFFF"/>
        </a:solidFill>
        <a:ln>
          <a:noFill/>
        </a:ln>
      </xdr:spPr>
    </xdr:pic>
    <xdr:clientData/>
  </xdr:twoCellAnchor>
  <xdr:oneCellAnchor>
    <xdr:from>
      <xdr:col>2</xdr:col>
      <xdr:colOff>152400</xdr:colOff>
      <xdr:row>9</xdr:row>
      <xdr:rowOff>133350</xdr:rowOff>
    </xdr:from>
    <xdr:ext cx="9004300" cy="1225550"/>
    <xdr:sp macro="" textlink="">
      <xdr:nvSpPr>
        <xdr:cNvPr id="3" name="ZoneTexte 2"/>
        <xdr:cNvSpPr txBox="1"/>
      </xdr:nvSpPr>
      <xdr:spPr>
        <a:xfrm>
          <a:off x="1047750" y="1854200"/>
          <a:ext cx="9004300" cy="1225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fr-SN" sz="1200" b="0" i="0" u="none" strike="noStrike">
              <a:solidFill>
                <a:schemeClr val="tx1"/>
              </a:solidFill>
              <a:effectLst/>
              <a:latin typeface="Bell MT" panose="02020503060305020303" pitchFamily="18" charset="0"/>
              <a:ea typeface="+mn-ea"/>
              <a:cs typeface="+mn-cs"/>
            </a:rPr>
            <a:t>Créée par décret n° 2021-35 du 14 janvier 2021, la Direction générale du Chiffre et de la Sécurité des Systèmes d'information, en abrégé DCSSI, est chargée de la mise en œuvre de la politique de sécurisation et de défense des systèmes d'information, définie par le Président de la République, en vue de promouvoir au Sénégal un environnement numérique de confiance, sécurisé et résilient.</a:t>
          </a:r>
          <a:r>
            <a:rPr lang="fr-FR" sz="1200">
              <a:effectLst/>
              <a:latin typeface="Bell MT" panose="02020503060305020303" pitchFamily="18" charset="0"/>
            </a:rPr>
            <a:t> </a:t>
          </a:r>
        </a:p>
        <a:p>
          <a:pPr algn="ctr"/>
          <a:endParaRPr lang="fr-FR" sz="1200">
            <a:effectLst/>
            <a:latin typeface="Bell MT" panose="02020503060305020303" pitchFamily="18" charset="0"/>
          </a:endParaRPr>
        </a:p>
        <a:p>
          <a:pPr algn="ctr"/>
          <a:r>
            <a:rPr lang="fr-SN" sz="1200" b="0" i="0" u="none" strike="noStrike">
              <a:solidFill>
                <a:schemeClr val="tx1"/>
              </a:solidFill>
              <a:effectLst/>
              <a:latin typeface="Bell MT" panose="02020503060305020303" pitchFamily="18" charset="0"/>
              <a:ea typeface="+mn-ea"/>
              <a:cs typeface="+mn-cs"/>
            </a:rPr>
            <a:t>La DCSSI est l'Autorité nationale de la cybersécurité au Sénégal. </a:t>
          </a:r>
          <a:r>
            <a:rPr lang="fr-SN" sz="1200">
              <a:latin typeface="Bell MT" panose="02020503060305020303" pitchFamily="18" charset="0"/>
            </a:rPr>
            <a:t> </a:t>
          </a:r>
          <a:endParaRPr lang="fr-FR" sz="1200">
            <a:latin typeface="Bell MT" panose="02020503060305020303" pitchFamily="18" charset="0"/>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14</xdr:col>
      <xdr:colOff>552450</xdr:colOff>
      <xdr:row>49</xdr:row>
      <xdr:rowOff>171450</xdr:rowOff>
    </xdr:from>
    <xdr:to>
      <xdr:col>16</xdr:col>
      <xdr:colOff>139700</xdr:colOff>
      <xdr:row>51</xdr:row>
      <xdr:rowOff>114300</xdr:rowOff>
    </xdr:to>
    <xdr:sp macro="" textlink="">
      <xdr:nvSpPr>
        <xdr:cNvPr id="4" name="Rectangle à coins arrondis 3">
          <a:hlinkClick xmlns:r="http://schemas.openxmlformats.org/officeDocument/2006/relationships" r:id="rId1"/>
        </xdr:cNvPr>
        <xdr:cNvSpPr/>
      </xdr:nvSpPr>
      <xdr:spPr>
        <a:xfrm>
          <a:off x="10185400" y="15220950"/>
          <a:ext cx="1028700" cy="311150"/>
        </a:xfrm>
        <a:prstGeom prst="round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en-US" sz="1400" b="0">
              <a:latin typeface="Berlin Sans FB" panose="020E0602020502020306" pitchFamily="34" charset="0"/>
              <a:cs typeface="Times New Roman" panose="02020603050405020304" pitchFamily="18" charset="0"/>
            </a:rPr>
            <a:t>Accueil</a:t>
          </a:r>
        </a:p>
      </xdr:txBody>
    </xdr:sp>
    <xdr:clientData/>
  </xdr:twoCellAnchor>
  <xdr:twoCellAnchor editAs="oneCell">
    <xdr:from>
      <xdr:col>1</xdr:col>
      <xdr:colOff>19050</xdr:colOff>
      <xdr:row>1</xdr:row>
      <xdr:rowOff>31750</xdr:rowOff>
    </xdr:from>
    <xdr:to>
      <xdr:col>3</xdr:col>
      <xdr:colOff>0</xdr:colOff>
      <xdr:row>5</xdr:row>
      <xdr:rowOff>19050</xdr:rowOff>
    </xdr:to>
    <xdr:pic>
      <xdr:nvPicPr>
        <xdr:cNvPr id="5" name="Imag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61950" y="215900"/>
          <a:ext cx="1073150" cy="787400"/>
        </a:xfrm>
        <a:prstGeom prst="rect">
          <a:avLst/>
        </a:prstGeom>
      </xdr:spPr>
    </xdr:pic>
    <xdr:clientData/>
  </xdr:twoCellAnchor>
  <xdr:twoCellAnchor>
    <xdr:from>
      <xdr:col>14</xdr:col>
      <xdr:colOff>165100</xdr:colOff>
      <xdr:row>1</xdr:row>
      <xdr:rowOff>57150</xdr:rowOff>
    </xdr:from>
    <xdr:to>
      <xdr:col>16</xdr:col>
      <xdr:colOff>234950</xdr:colOff>
      <xdr:row>4</xdr:row>
      <xdr:rowOff>127000</xdr:rowOff>
    </xdr:to>
    <xdr:pic>
      <xdr:nvPicPr>
        <xdr:cNvPr id="6" name="Image 4" descr="image00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798050" y="241300"/>
          <a:ext cx="1511300" cy="685800"/>
        </a:xfrm>
        <a:prstGeom prst="rect">
          <a:avLst/>
        </a:prstGeom>
        <a:solidFill>
          <a:sysClr val="window" lastClr="FFFFFF"/>
        </a:solid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10</xdr:col>
      <xdr:colOff>355600</xdr:colOff>
      <xdr:row>26</xdr:row>
      <xdr:rowOff>171450</xdr:rowOff>
    </xdr:from>
    <xdr:to>
      <xdr:col>11</xdr:col>
      <xdr:colOff>571500</xdr:colOff>
      <xdr:row>28</xdr:row>
      <xdr:rowOff>88900</xdr:rowOff>
    </xdr:to>
    <xdr:sp macro="" textlink="">
      <xdr:nvSpPr>
        <xdr:cNvPr id="39" name="Rectangle à coins arrondis 38">
          <a:hlinkClick xmlns:r="http://schemas.openxmlformats.org/officeDocument/2006/relationships" r:id="rId1"/>
        </xdr:cNvPr>
        <xdr:cNvSpPr/>
      </xdr:nvSpPr>
      <xdr:spPr>
        <a:xfrm>
          <a:off x="7842250" y="5194300"/>
          <a:ext cx="977900" cy="285750"/>
        </a:xfrm>
        <a:prstGeom prst="round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en-US" sz="1400" b="0">
              <a:latin typeface="Berlin Sans FB" panose="020E0602020502020306" pitchFamily="34" charset="0"/>
              <a:cs typeface="Times New Roman" panose="02020603050405020304" pitchFamily="18" charset="0"/>
            </a:rPr>
            <a:t>Accueil</a:t>
          </a:r>
        </a:p>
      </xdr:txBody>
    </xdr:sp>
    <xdr:clientData/>
  </xdr:twoCellAnchor>
  <xdr:twoCellAnchor>
    <xdr:from>
      <xdr:col>10</xdr:col>
      <xdr:colOff>584200</xdr:colOff>
      <xdr:row>1</xdr:row>
      <xdr:rowOff>25400</xdr:rowOff>
    </xdr:from>
    <xdr:to>
      <xdr:col>11</xdr:col>
      <xdr:colOff>641350</xdr:colOff>
      <xdr:row>3</xdr:row>
      <xdr:rowOff>152400</xdr:rowOff>
    </xdr:to>
    <xdr:pic>
      <xdr:nvPicPr>
        <xdr:cNvPr id="4" name="Image 4" descr="image00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070850" y="209550"/>
          <a:ext cx="819150" cy="495300"/>
        </a:xfrm>
        <a:prstGeom prst="rect">
          <a:avLst/>
        </a:prstGeom>
        <a:solidFill>
          <a:sysClr val="window" lastClr="FFFFFF"/>
        </a:solidFill>
        <a:ln>
          <a:noFill/>
        </a:ln>
      </xdr:spPr>
    </xdr:pic>
    <xdr:clientData/>
  </xdr:twoCellAnchor>
  <xdr:twoCellAnchor editAs="oneCell">
    <xdr:from>
      <xdr:col>3</xdr:col>
      <xdr:colOff>25400</xdr:colOff>
      <xdr:row>1</xdr:row>
      <xdr:rowOff>31750</xdr:rowOff>
    </xdr:from>
    <xdr:to>
      <xdr:col>4</xdr:col>
      <xdr:colOff>88900</xdr:colOff>
      <xdr:row>3</xdr:row>
      <xdr:rowOff>158750</xdr:rowOff>
    </xdr:to>
    <xdr:pic>
      <xdr:nvPicPr>
        <xdr:cNvPr id="6" name="Image 5"/>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178050" y="215900"/>
          <a:ext cx="825500" cy="4953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9</xdr:col>
      <xdr:colOff>1708150</xdr:colOff>
      <xdr:row>242</xdr:row>
      <xdr:rowOff>152400</xdr:rowOff>
    </xdr:from>
    <xdr:to>
      <xdr:col>10</xdr:col>
      <xdr:colOff>469900</xdr:colOff>
      <xdr:row>243</xdr:row>
      <xdr:rowOff>184150</xdr:rowOff>
    </xdr:to>
    <xdr:sp macro="" textlink="">
      <xdr:nvSpPr>
        <xdr:cNvPr id="7" name="Rectangle à coins arrondis 6">
          <a:hlinkClick xmlns:r="http://schemas.openxmlformats.org/officeDocument/2006/relationships" r:id="rId1"/>
        </xdr:cNvPr>
        <xdr:cNvSpPr/>
      </xdr:nvSpPr>
      <xdr:spPr>
        <a:xfrm>
          <a:off x="10452100" y="67525900"/>
          <a:ext cx="1028700" cy="311150"/>
        </a:xfrm>
        <a:prstGeom prst="round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en-US" sz="1400" b="0">
              <a:latin typeface="Berlin Sans FB" panose="020E0602020502020306" pitchFamily="34" charset="0"/>
              <a:cs typeface="Times New Roman" panose="02020603050405020304" pitchFamily="18" charset="0"/>
            </a:rPr>
            <a:t>Accueil</a:t>
          </a:r>
        </a:p>
      </xdr:txBody>
    </xdr:sp>
    <xdr:clientData/>
  </xdr:twoCellAnchor>
  <xdr:twoCellAnchor editAs="oneCell">
    <xdr:from>
      <xdr:col>1</xdr:col>
      <xdr:colOff>31750</xdr:colOff>
      <xdr:row>1</xdr:row>
      <xdr:rowOff>12700</xdr:rowOff>
    </xdr:from>
    <xdr:to>
      <xdr:col>1</xdr:col>
      <xdr:colOff>1104900</xdr:colOff>
      <xdr:row>3</xdr:row>
      <xdr:rowOff>241300</xdr:rowOff>
    </xdr:to>
    <xdr:pic>
      <xdr:nvPicPr>
        <xdr:cNvPr id="4" name="Imag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7000" y="215900"/>
          <a:ext cx="1073150" cy="787400"/>
        </a:xfrm>
        <a:prstGeom prst="rect">
          <a:avLst/>
        </a:prstGeom>
      </xdr:spPr>
    </xdr:pic>
    <xdr:clientData/>
  </xdr:twoCellAnchor>
  <xdr:twoCellAnchor>
    <xdr:from>
      <xdr:col>9</xdr:col>
      <xdr:colOff>1346200</xdr:colOff>
      <xdr:row>1</xdr:row>
      <xdr:rowOff>19050</xdr:rowOff>
    </xdr:from>
    <xdr:to>
      <xdr:col>10</xdr:col>
      <xdr:colOff>590550</xdr:colOff>
      <xdr:row>3</xdr:row>
      <xdr:rowOff>247650</xdr:rowOff>
    </xdr:to>
    <xdr:pic>
      <xdr:nvPicPr>
        <xdr:cNvPr id="5" name="Image 4" descr="image00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090150" y="222250"/>
          <a:ext cx="1511300" cy="787400"/>
        </a:xfrm>
        <a:prstGeom prst="rect">
          <a:avLst/>
        </a:prstGeom>
        <a:solidFill>
          <a:sysClr val="window" lastClr="FFFFFF"/>
        </a:solid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25400</xdr:colOff>
      <xdr:row>7</xdr:row>
      <xdr:rowOff>19050</xdr:rowOff>
    </xdr:from>
    <xdr:to>
      <xdr:col>7</xdr:col>
      <xdr:colOff>749300</xdr:colOff>
      <xdr:row>22</xdr:row>
      <xdr:rowOff>177800</xdr:rowOff>
    </xdr:to>
    <mc:AlternateContent xmlns:mc="http://schemas.openxmlformats.org/markup-compatibility/2006">
      <mc:Choice xmlns:cx="http://schemas.microsoft.com/office/drawing/2014/chartex" Requires="cx">
        <xdr:graphicFrame macro="">
          <xdr:nvGraphicFramePr>
            <xdr:cNvPr id="3" name="Graphique 2"/>
            <xdr:cNvGraphicFramePr/>
          </xdr:nvGraphicFramePr>
          <xdr:xfrm>
            <a:off x="0" y="0"/>
            <a:ext cx="0" cy="0"/>
          </xdr:xfrm>
          <a:graphic>
            <a:graphicData uri="http://schemas.microsoft.com/office/drawing/2014/chartex">
              <c:chart xmlns:c="http://schemas.openxmlformats.org/drawingml/2006/chart" xmlns:r="http://schemas.openxmlformats.org/officeDocument/2006/relationships" r:id="rId1"/>
            </a:graphicData>
          </a:graphic>
        </xdr:graphicFrame>
      </mc:Choice>
      <mc:Fallback>
        <xdr:sp macro="" textlink="">
          <xdr:nvSpPr>
            <xdr:cNvPr id="0" name=""/>
            <xdr:cNvSpPr>
              <a:spLocks noTextEdit="1"/>
            </xdr:cNvSpPr>
          </xdr:nvSpPr>
          <xdr:spPr>
            <a:prstGeom prst="rect">
              <a:avLst/>
            </a:prstGeom>
            <a:solidFill>
              <a:prstClr val="white"/>
            </a:solidFill>
            <a:ln w="1">
              <a:solidFill>
                <a:prstClr val="green"/>
              </a:solidFill>
            </a:ln>
          </xdr:spPr>
          <xdr:txBody>
            <a:bodyPr vertOverflow="clip" horzOverflow="clip"/>
            <a:lstStyle/>
            <a:p>
              <a:r>
                <a:rPr lang="fr-FR" sz="1100"/>
                <a:t>Ce graphique n’est pas disponible dans votre version d’Excel.
La modification de cette forme ou l’enregistrement de ce classeur dans un autre format de fichier endommagera le graphique de façon irréparable.</a:t>
              </a:r>
            </a:p>
          </xdr:txBody>
        </xdr:sp>
      </mc:Fallback>
    </mc:AlternateContent>
    <xdr:clientData/>
  </xdr:twoCellAnchor>
  <xdr:twoCellAnchor>
    <xdr:from>
      <xdr:col>1</xdr:col>
      <xdr:colOff>19050</xdr:colOff>
      <xdr:row>25</xdr:row>
      <xdr:rowOff>19050</xdr:rowOff>
    </xdr:from>
    <xdr:to>
      <xdr:col>7</xdr:col>
      <xdr:colOff>755650</xdr:colOff>
      <xdr:row>39</xdr:row>
      <xdr:rowOff>158750</xdr:rowOff>
    </xdr:to>
    <xdr:graphicFrame macro="">
      <xdr:nvGraphicFramePr>
        <xdr:cNvPr id="45" name="Graphique 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19050</xdr:colOff>
      <xdr:row>40</xdr:row>
      <xdr:rowOff>0</xdr:rowOff>
    </xdr:from>
    <xdr:to>
      <xdr:col>8</xdr:col>
      <xdr:colOff>0</xdr:colOff>
      <xdr:row>54</xdr:row>
      <xdr:rowOff>165100</xdr:rowOff>
    </xdr:to>
    <xdr:graphicFrame macro="">
      <xdr:nvGraphicFramePr>
        <xdr:cNvPr id="48" name="Graphique 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25400</xdr:colOff>
      <xdr:row>55</xdr:row>
      <xdr:rowOff>0</xdr:rowOff>
    </xdr:from>
    <xdr:to>
      <xdr:col>7</xdr:col>
      <xdr:colOff>755650</xdr:colOff>
      <xdr:row>69</xdr:row>
      <xdr:rowOff>165100</xdr:rowOff>
    </xdr:to>
    <xdr:graphicFrame macro="">
      <xdr:nvGraphicFramePr>
        <xdr:cNvPr id="56" name="Graphique 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0</xdr:colOff>
      <xdr:row>55</xdr:row>
      <xdr:rowOff>0</xdr:rowOff>
    </xdr:from>
    <xdr:to>
      <xdr:col>16</xdr:col>
      <xdr:colOff>6350</xdr:colOff>
      <xdr:row>69</xdr:row>
      <xdr:rowOff>165100</xdr:rowOff>
    </xdr:to>
    <xdr:graphicFrame macro="">
      <xdr:nvGraphicFramePr>
        <xdr:cNvPr id="57" name="Graphique 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19050</xdr:colOff>
      <xdr:row>25</xdr:row>
      <xdr:rowOff>19050</xdr:rowOff>
    </xdr:from>
    <xdr:to>
      <xdr:col>15</xdr:col>
      <xdr:colOff>679450</xdr:colOff>
      <xdr:row>39</xdr:row>
      <xdr:rowOff>158750</xdr:rowOff>
    </xdr:to>
    <xdr:graphicFrame macro="">
      <xdr:nvGraphicFramePr>
        <xdr:cNvPr id="58" name="Graphique 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0</xdr:colOff>
      <xdr:row>40</xdr:row>
      <xdr:rowOff>0</xdr:rowOff>
    </xdr:from>
    <xdr:to>
      <xdr:col>15</xdr:col>
      <xdr:colOff>673100</xdr:colOff>
      <xdr:row>54</xdr:row>
      <xdr:rowOff>165100</xdr:rowOff>
    </xdr:to>
    <xdr:graphicFrame macro="">
      <xdr:nvGraphicFramePr>
        <xdr:cNvPr id="59" name="Graphique 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25400</xdr:colOff>
      <xdr:row>70</xdr:row>
      <xdr:rowOff>0</xdr:rowOff>
    </xdr:from>
    <xdr:to>
      <xdr:col>7</xdr:col>
      <xdr:colOff>749300</xdr:colOff>
      <xdr:row>84</xdr:row>
      <xdr:rowOff>165100</xdr:rowOff>
    </xdr:to>
    <xdr:graphicFrame macro="">
      <xdr:nvGraphicFramePr>
        <xdr:cNvPr id="60" name="Graphique 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xdr:col>
      <xdr:colOff>19050</xdr:colOff>
      <xdr:row>70</xdr:row>
      <xdr:rowOff>0</xdr:rowOff>
    </xdr:from>
    <xdr:to>
      <xdr:col>16</xdr:col>
      <xdr:colOff>6350</xdr:colOff>
      <xdr:row>84</xdr:row>
      <xdr:rowOff>165100</xdr:rowOff>
    </xdr:to>
    <xdr:graphicFrame macro="">
      <xdr:nvGraphicFramePr>
        <xdr:cNvPr id="61" name="Graphique 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19050</xdr:colOff>
      <xdr:row>85</xdr:row>
      <xdr:rowOff>0</xdr:rowOff>
    </xdr:from>
    <xdr:to>
      <xdr:col>8</xdr:col>
      <xdr:colOff>0</xdr:colOff>
      <xdr:row>99</xdr:row>
      <xdr:rowOff>165100</xdr:rowOff>
    </xdr:to>
    <xdr:graphicFrame macro="">
      <xdr:nvGraphicFramePr>
        <xdr:cNvPr id="64" name="Graphique 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85</xdr:row>
      <xdr:rowOff>0</xdr:rowOff>
    </xdr:from>
    <xdr:to>
      <xdr:col>15</xdr:col>
      <xdr:colOff>685800</xdr:colOff>
      <xdr:row>99</xdr:row>
      <xdr:rowOff>165100</xdr:rowOff>
    </xdr:to>
    <xdr:graphicFrame macro="">
      <xdr:nvGraphicFramePr>
        <xdr:cNvPr id="65" name="Graphique 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19050</xdr:colOff>
      <xdr:row>100</xdr:row>
      <xdr:rowOff>0</xdr:rowOff>
    </xdr:from>
    <xdr:to>
      <xdr:col>7</xdr:col>
      <xdr:colOff>755650</xdr:colOff>
      <xdr:row>114</xdr:row>
      <xdr:rowOff>165100</xdr:rowOff>
    </xdr:to>
    <xdr:graphicFrame macro="">
      <xdr:nvGraphicFramePr>
        <xdr:cNvPr id="66" name="Graphique 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9</xdr:col>
      <xdr:colOff>19050</xdr:colOff>
      <xdr:row>100</xdr:row>
      <xdr:rowOff>0</xdr:rowOff>
    </xdr:from>
    <xdr:to>
      <xdr:col>15</xdr:col>
      <xdr:colOff>679450</xdr:colOff>
      <xdr:row>114</xdr:row>
      <xdr:rowOff>165100</xdr:rowOff>
    </xdr:to>
    <xdr:graphicFrame macro="">
      <xdr:nvGraphicFramePr>
        <xdr:cNvPr id="67" name="Graphique 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19050</xdr:colOff>
      <xdr:row>115</xdr:row>
      <xdr:rowOff>0</xdr:rowOff>
    </xdr:from>
    <xdr:to>
      <xdr:col>7</xdr:col>
      <xdr:colOff>755650</xdr:colOff>
      <xdr:row>129</xdr:row>
      <xdr:rowOff>165100</xdr:rowOff>
    </xdr:to>
    <xdr:graphicFrame macro="">
      <xdr:nvGraphicFramePr>
        <xdr:cNvPr id="68" name="Graphique 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9</xdr:col>
      <xdr:colOff>19050</xdr:colOff>
      <xdr:row>115</xdr:row>
      <xdr:rowOff>0</xdr:rowOff>
    </xdr:from>
    <xdr:to>
      <xdr:col>15</xdr:col>
      <xdr:colOff>679450</xdr:colOff>
      <xdr:row>129</xdr:row>
      <xdr:rowOff>165100</xdr:rowOff>
    </xdr:to>
    <xdr:graphicFrame macro="">
      <xdr:nvGraphicFramePr>
        <xdr:cNvPr id="69" name="Graphique 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25400</xdr:colOff>
      <xdr:row>130</xdr:row>
      <xdr:rowOff>0</xdr:rowOff>
    </xdr:from>
    <xdr:to>
      <xdr:col>7</xdr:col>
      <xdr:colOff>755650</xdr:colOff>
      <xdr:row>144</xdr:row>
      <xdr:rowOff>165100</xdr:rowOff>
    </xdr:to>
    <xdr:graphicFrame macro="">
      <xdr:nvGraphicFramePr>
        <xdr:cNvPr id="70" name="Graphique 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9</xdr:col>
      <xdr:colOff>12700</xdr:colOff>
      <xdr:row>130</xdr:row>
      <xdr:rowOff>0</xdr:rowOff>
    </xdr:from>
    <xdr:to>
      <xdr:col>15</xdr:col>
      <xdr:colOff>679450</xdr:colOff>
      <xdr:row>144</xdr:row>
      <xdr:rowOff>165100</xdr:rowOff>
    </xdr:to>
    <xdr:graphicFrame macro="">
      <xdr:nvGraphicFramePr>
        <xdr:cNvPr id="71" name="Graphique 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9</xdr:col>
      <xdr:colOff>19050</xdr:colOff>
      <xdr:row>145</xdr:row>
      <xdr:rowOff>0</xdr:rowOff>
    </xdr:from>
    <xdr:to>
      <xdr:col>15</xdr:col>
      <xdr:colOff>679450</xdr:colOff>
      <xdr:row>159</xdr:row>
      <xdr:rowOff>165100</xdr:rowOff>
    </xdr:to>
    <xdr:graphicFrame macro="">
      <xdr:nvGraphicFramePr>
        <xdr:cNvPr id="74" name="Graphique 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31750</xdr:colOff>
      <xdr:row>145</xdr:row>
      <xdr:rowOff>0</xdr:rowOff>
    </xdr:from>
    <xdr:to>
      <xdr:col>7</xdr:col>
      <xdr:colOff>749300</xdr:colOff>
      <xdr:row>159</xdr:row>
      <xdr:rowOff>165100</xdr:rowOff>
    </xdr:to>
    <xdr:graphicFrame macro="">
      <xdr:nvGraphicFramePr>
        <xdr:cNvPr id="75" name="Graphique 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31750</xdr:colOff>
      <xdr:row>160</xdr:row>
      <xdr:rowOff>0</xdr:rowOff>
    </xdr:from>
    <xdr:to>
      <xdr:col>15</xdr:col>
      <xdr:colOff>685800</xdr:colOff>
      <xdr:row>174</xdr:row>
      <xdr:rowOff>165100</xdr:rowOff>
    </xdr:to>
    <xdr:graphicFrame macro="">
      <xdr:nvGraphicFramePr>
        <xdr:cNvPr id="76" name="Graphique 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25400</xdr:colOff>
      <xdr:row>175</xdr:row>
      <xdr:rowOff>0</xdr:rowOff>
    </xdr:from>
    <xdr:to>
      <xdr:col>7</xdr:col>
      <xdr:colOff>755650</xdr:colOff>
      <xdr:row>189</xdr:row>
      <xdr:rowOff>165100</xdr:rowOff>
    </xdr:to>
    <xdr:graphicFrame macro="">
      <xdr:nvGraphicFramePr>
        <xdr:cNvPr id="78" name="Graphique 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9</xdr:col>
      <xdr:colOff>19050</xdr:colOff>
      <xdr:row>175</xdr:row>
      <xdr:rowOff>0</xdr:rowOff>
    </xdr:from>
    <xdr:to>
      <xdr:col>15</xdr:col>
      <xdr:colOff>679450</xdr:colOff>
      <xdr:row>189</xdr:row>
      <xdr:rowOff>165100</xdr:rowOff>
    </xdr:to>
    <xdr:graphicFrame macro="">
      <xdr:nvGraphicFramePr>
        <xdr:cNvPr id="79" name="Graphique 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19050</xdr:colOff>
      <xdr:row>190</xdr:row>
      <xdr:rowOff>0</xdr:rowOff>
    </xdr:from>
    <xdr:to>
      <xdr:col>7</xdr:col>
      <xdr:colOff>755650</xdr:colOff>
      <xdr:row>204</xdr:row>
      <xdr:rowOff>165100</xdr:rowOff>
    </xdr:to>
    <xdr:graphicFrame macro="">
      <xdr:nvGraphicFramePr>
        <xdr:cNvPr id="81" name="Graphique 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9</xdr:col>
      <xdr:colOff>19050</xdr:colOff>
      <xdr:row>190</xdr:row>
      <xdr:rowOff>0</xdr:rowOff>
    </xdr:from>
    <xdr:to>
      <xdr:col>15</xdr:col>
      <xdr:colOff>679450</xdr:colOff>
      <xdr:row>204</xdr:row>
      <xdr:rowOff>165100</xdr:rowOff>
    </xdr:to>
    <xdr:graphicFrame macro="">
      <xdr:nvGraphicFramePr>
        <xdr:cNvPr id="82" name="Graphique 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xdr:col>
      <xdr:colOff>25400</xdr:colOff>
      <xdr:row>205</xdr:row>
      <xdr:rowOff>0</xdr:rowOff>
    </xdr:from>
    <xdr:to>
      <xdr:col>7</xdr:col>
      <xdr:colOff>749300</xdr:colOff>
      <xdr:row>219</xdr:row>
      <xdr:rowOff>165100</xdr:rowOff>
    </xdr:to>
    <xdr:graphicFrame macro="">
      <xdr:nvGraphicFramePr>
        <xdr:cNvPr id="84" name="Graphique 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9</xdr:col>
      <xdr:colOff>19050</xdr:colOff>
      <xdr:row>205</xdr:row>
      <xdr:rowOff>0</xdr:rowOff>
    </xdr:from>
    <xdr:to>
      <xdr:col>15</xdr:col>
      <xdr:colOff>685800</xdr:colOff>
      <xdr:row>219</xdr:row>
      <xdr:rowOff>165100</xdr:rowOff>
    </xdr:to>
    <xdr:graphicFrame macro="">
      <xdr:nvGraphicFramePr>
        <xdr:cNvPr id="85" name="Graphique 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xdr:col>
      <xdr:colOff>19050</xdr:colOff>
      <xdr:row>220</xdr:row>
      <xdr:rowOff>0</xdr:rowOff>
    </xdr:from>
    <xdr:to>
      <xdr:col>7</xdr:col>
      <xdr:colOff>749300</xdr:colOff>
      <xdr:row>234</xdr:row>
      <xdr:rowOff>165100</xdr:rowOff>
    </xdr:to>
    <xdr:graphicFrame macro="">
      <xdr:nvGraphicFramePr>
        <xdr:cNvPr id="86" name="Graphique 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9</xdr:col>
      <xdr:colOff>19050</xdr:colOff>
      <xdr:row>220</xdr:row>
      <xdr:rowOff>0</xdr:rowOff>
    </xdr:from>
    <xdr:to>
      <xdr:col>15</xdr:col>
      <xdr:colOff>679450</xdr:colOff>
      <xdr:row>234</xdr:row>
      <xdr:rowOff>165100</xdr:rowOff>
    </xdr:to>
    <xdr:graphicFrame macro="">
      <xdr:nvGraphicFramePr>
        <xdr:cNvPr id="87" name="Graphique 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xdr:col>
      <xdr:colOff>31750</xdr:colOff>
      <xdr:row>235</xdr:row>
      <xdr:rowOff>0</xdr:rowOff>
    </xdr:from>
    <xdr:to>
      <xdr:col>7</xdr:col>
      <xdr:colOff>755650</xdr:colOff>
      <xdr:row>249</xdr:row>
      <xdr:rowOff>165100</xdr:rowOff>
    </xdr:to>
    <xdr:graphicFrame macro="">
      <xdr:nvGraphicFramePr>
        <xdr:cNvPr id="88" name="Graphique 8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9</xdr:col>
      <xdr:colOff>19050</xdr:colOff>
      <xdr:row>235</xdr:row>
      <xdr:rowOff>0</xdr:rowOff>
    </xdr:from>
    <xdr:to>
      <xdr:col>15</xdr:col>
      <xdr:colOff>679450</xdr:colOff>
      <xdr:row>249</xdr:row>
      <xdr:rowOff>165100</xdr:rowOff>
    </xdr:to>
    <xdr:graphicFrame macro="">
      <xdr:nvGraphicFramePr>
        <xdr:cNvPr id="89" name="Graphique 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xdr:col>
      <xdr:colOff>25400</xdr:colOff>
      <xdr:row>250</xdr:row>
      <xdr:rowOff>0</xdr:rowOff>
    </xdr:from>
    <xdr:to>
      <xdr:col>7</xdr:col>
      <xdr:colOff>742950</xdr:colOff>
      <xdr:row>264</xdr:row>
      <xdr:rowOff>165100</xdr:rowOff>
    </xdr:to>
    <xdr:graphicFrame macro="">
      <xdr:nvGraphicFramePr>
        <xdr:cNvPr id="90" name="Graphique 8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editAs="oneCell">
    <xdr:from>
      <xdr:col>9</xdr:col>
      <xdr:colOff>12700</xdr:colOff>
      <xdr:row>255</xdr:row>
      <xdr:rowOff>57150</xdr:rowOff>
    </xdr:from>
    <xdr:to>
      <xdr:col>16</xdr:col>
      <xdr:colOff>546100</xdr:colOff>
      <xdr:row>264</xdr:row>
      <xdr:rowOff>158750</xdr:rowOff>
    </xdr:to>
    <xdr:pic>
      <xdr:nvPicPr>
        <xdr:cNvPr id="36" name="Image 35"/>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5943600" y="47097950"/>
          <a:ext cx="5518150" cy="1758950"/>
        </a:xfrm>
        <a:prstGeom prst="rect">
          <a:avLst/>
        </a:prstGeom>
      </xdr:spPr>
    </xdr:pic>
    <xdr:clientData/>
  </xdr:twoCellAnchor>
  <xdr:twoCellAnchor>
    <xdr:from>
      <xdr:col>15</xdr:col>
      <xdr:colOff>260350</xdr:colOff>
      <xdr:row>263</xdr:row>
      <xdr:rowOff>19050</xdr:rowOff>
    </xdr:from>
    <xdr:to>
      <xdr:col>16</xdr:col>
      <xdr:colOff>546100</xdr:colOff>
      <xdr:row>264</xdr:row>
      <xdr:rowOff>146050</xdr:rowOff>
    </xdr:to>
    <xdr:sp macro="" textlink="">
      <xdr:nvSpPr>
        <xdr:cNvPr id="37" name="Rectangle à coins arrondis 36">
          <a:hlinkClick xmlns:r="http://schemas.openxmlformats.org/officeDocument/2006/relationships" r:id="rId33"/>
        </xdr:cNvPr>
        <xdr:cNvSpPr/>
      </xdr:nvSpPr>
      <xdr:spPr>
        <a:xfrm>
          <a:off x="10483850" y="48533050"/>
          <a:ext cx="977900" cy="311150"/>
        </a:xfrm>
        <a:prstGeom prst="round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en-US" sz="1400" b="0">
              <a:latin typeface="Berlin Sans FB" panose="020E0602020502020306" pitchFamily="34" charset="0"/>
              <a:cs typeface="Times New Roman" panose="02020603050405020304" pitchFamily="18" charset="0"/>
            </a:rPr>
            <a:t>Accueil</a:t>
          </a:r>
        </a:p>
      </xdr:txBody>
    </xdr:sp>
    <xdr:clientData/>
  </xdr:twoCellAnchor>
  <xdr:twoCellAnchor>
    <xdr:from>
      <xdr:col>8</xdr:col>
      <xdr:colOff>0</xdr:colOff>
      <xdr:row>9</xdr:row>
      <xdr:rowOff>0</xdr:rowOff>
    </xdr:from>
    <xdr:to>
      <xdr:col>16</xdr:col>
      <xdr:colOff>571500</xdr:colOff>
      <xdr:row>22</xdr:row>
      <xdr:rowOff>171450</xdr:rowOff>
    </xdr:to>
    <mc:AlternateContent xmlns:mc="http://schemas.openxmlformats.org/markup-compatibility/2006">
      <mc:Choice xmlns:cx="http://schemas.microsoft.com/office/drawing/2014/chartex" Requires="cx">
        <xdr:graphicFrame macro="">
          <xdr:nvGraphicFramePr>
            <xdr:cNvPr id="38" name="Graphique 37"/>
            <xdr:cNvGraphicFramePr/>
          </xdr:nvGraphicFramePr>
          <xdr:xfrm>
            <a:off x="0" y="0"/>
            <a:ext cx="0" cy="0"/>
          </xdr:xfrm>
          <a:graphic>
            <a:graphicData uri="http://schemas.microsoft.com/office/drawing/2014/chartex">
              <c:chart xmlns:c="http://schemas.openxmlformats.org/drawingml/2006/chart" xmlns:r="http://schemas.openxmlformats.org/officeDocument/2006/relationships" r:id="rId34"/>
            </a:graphicData>
          </a:graphic>
        </xdr:graphicFrame>
      </mc:Choice>
      <mc:Fallback>
        <xdr:sp macro="" textlink="">
          <xdr:nvSpPr>
            <xdr:cNvPr id="0" name=""/>
            <xdr:cNvSpPr>
              <a:spLocks noTextEdit="1"/>
            </xdr:cNvSpPr>
          </xdr:nvSpPr>
          <xdr:spPr>
            <a:prstGeom prst="rect">
              <a:avLst/>
            </a:prstGeom>
            <a:solidFill>
              <a:prstClr val="white"/>
            </a:solidFill>
            <a:ln w="1">
              <a:solidFill>
                <a:prstClr val="green"/>
              </a:solidFill>
            </a:ln>
          </xdr:spPr>
          <xdr:txBody>
            <a:bodyPr vertOverflow="clip" horzOverflow="clip"/>
            <a:lstStyle/>
            <a:p>
              <a:r>
                <a:rPr lang="fr-FR" sz="1100"/>
                <a:t>Ce graphique n’est pas disponible dans votre version d’Excel.
La modification de cette forme ou l’enregistrement de ce classeur dans un autre format de fichier endommagera le graphique de façon irréparable.</a:t>
              </a:r>
            </a:p>
          </xdr:txBody>
        </xdr:sp>
      </mc:Fallback>
    </mc:AlternateContent>
    <xdr:clientData/>
  </xdr:twoCellAnchor>
  <xdr:twoCellAnchor editAs="oneCell">
    <xdr:from>
      <xdr:col>1</xdr:col>
      <xdr:colOff>12700</xdr:colOff>
      <xdr:row>1</xdr:row>
      <xdr:rowOff>44450</xdr:rowOff>
    </xdr:from>
    <xdr:to>
      <xdr:col>2</xdr:col>
      <xdr:colOff>311150</xdr:colOff>
      <xdr:row>4</xdr:row>
      <xdr:rowOff>101600</xdr:rowOff>
    </xdr:to>
    <xdr:pic>
      <xdr:nvPicPr>
        <xdr:cNvPr id="40" name="Image 39"/>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273050" y="228600"/>
          <a:ext cx="1060450" cy="673100"/>
        </a:xfrm>
        <a:prstGeom prst="rect">
          <a:avLst/>
        </a:prstGeom>
      </xdr:spPr>
    </xdr:pic>
    <xdr:clientData/>
  </xdr:twoCellAnchor>
  <xdr:twoCellAnchor>
    <xdr:from>
      <xdr:col>14</xdr:col>
      <xdr:colOff>666750</xdr:colOff>
      <xdr:row>1</xdr:row>
      <xdr:rowOff>12700</xdr:rowOff>
    </xdr:from>
    <xdr:to>
      <xdr:col>16</xdr:col>
      <xdr:colOff>552450</xdr:colOff>
      <xdr:row>4</xdr:row>
      <xdr:rowOff>158750</xdr:rowOff>
    </xdr:to>
    <xdr:pic>
      <xdr:nvPicPr>
        <xdr:cNvPr id="41" name="Image 40" descr="image002"/>
        <xdr:cNvPicPr>
          <a:picLocks noChangeAspect="1" noChangeArrowheads="1"/>
        </xdr:cNvPicPr>
      </xdr:nvPicPr>
      <xdr:blipFill>
        <a:blip xmlns:r="http://schemas.openxmlformats.org/officeDocument/2006/relationships" r:embed="rId36" cstate="print">
          <a:extLst>
            <a:ext uri="{28A0092B-C50C-407E-A947-70E740481C1C}">
              <a14:useLocalDpi xmlns:a14="http://schemas.microsoft.com/office/drawing/2010/main" val="0"/>
            </a:ext>
          </a:extLst>
        </a:blip>
        <a:srcRect/>
        <a:stretch>
          <a:fillRect/>
        </a:stretch>
      </xdr:blipFill>
      <xdr:spPr bwMode="auto">
        <a:xfrm>
          <a:off x="10128250" y="196850"/>
          <a:ext cx="1339850" cy="698500"/>
        </a:xfrm>
        <a:prstGeom prst="rect">
          <a:avLst/>
        </a:prstGeom>
        <a:solidFill>
          <a:sysClr val="window" lastClr="FFFFFF"/>
        </a:solid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6</xdr:col>
      <xdr:colOff>444500</xdr:colOff>
      <xdr:row>238</xdr:row>
      <xdr:rowOff>171450</xdr:rowOff>
    </xdr:from>
    <xdr:to>
      <xdr:col>7</xdr:col>
      <xdr:colOff>692150</xdr:colOff>
      <xdr:row>239</xdr:row>
      <xdr:rowOff>215900</xdr:rowOff>
    </xdr:to>
    <xdr:sp macro="" textlink="">
      <xdr:nvSpPr>
        <xdr:cNvPr id="5" name="Rectangle à coins arrondis 4">
          <a:hlinkClick xmlns:r="http://schemas.openxmlformats.org/officeDocument/2006/relationships" r:id="rId1"/>
        </xdr:cNvPr>
        <xdr:cNvSpPr/>
      </xdr:nvSpPr>
      <xdr:spPr>
        <a:xfrm>
          <a:off x="10541000" y="66516250"/>
          <a:ext cx="857250" cy="323850"/>
        </a:xfrm>
        <a:prstGeom prst="round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en-US" sz="1400" b="0">
              <a:latin typeface="Berlin Sans FB" panose="020E0602020502020306" pitchFamily="34" charset="0"/>
              <a:cs typeface="Times New Roman" panose="02020603050405020304" pitchFamily="18" charset="0"/>
            </a:rPr>
            <a:t>Accueil</a:t>
          </a:r>
        </a:p>
      </xdr:txBody>
    </xdr:sp>
    <xdr:clientData/>
  </xdr:twoCellAnchor>
  <xdr:twoCellAnchor editAs="oneCell">
    <xdr:from>
      <xdr:col>1</xdr:col>
      <xdr:colOff>25400</xdr:colOff>
      <xdr:row>1</xdr:row>
      <xdr:rowOff>19050</xdr:rowOff>
    </xdr:from>
    <xdr:to>
      <xdr:col>1</xdr:col>
      <xdr:colOff>1098550</xdr:colOff>
      <xdr:row>3</xdr:row>
      <xdr:rowOff>260350</xdr:rowOff>
    </xdr:to>
    <xdr:pic>
      <xdr:nvPicPr>
        <xdr:cNvPr id="4" name="Imag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8600" y="298450"/>
          <a:ext cx="1073150" cy="800100"/>
        </a:xfrm>
        <a:prstGeom prst="rect">
          <a:avLst/>
        </a:prstGeom>
      </xdr:spPr>
    </xdr:pic>
    <xdr:clientData/>
  </xdr:twoCellAnchor>
  <xdr:twoCellAnchor>
    <xdr:from>
      <xdr:col>6</xdr:col>
      <xdr:colOff>38100</xdr:colOff>
      <xdr:row>1</xdr:row>
      <xdr:rowOff>25400</xdr:rowOff>
    </xdr:from>
    <xdr:to>
      <xdr:col>7</xdr:col>
      <xdr:colOff>806450</xdr:colOff>
      <xdr:row>3</xdr:row>
      <xdr:rowOff>254000</xdr:rowOff>
    </xdr:to>
    <xdr:pic>
      <xdr:nvPicPr>
        <xdr:cNvPr id="6" name="Image 5" descr="image00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134600" y="304800"/>
          <a:ext cx="1377950" cy="787400"/>
        </a:xfrm>
        <a:prstGeom prst="rect">
          <a:avLst/>
        </a:prstGeom>
        <a:solidFill>
          <a:sysClr val="window" lastClr="FFFFFF"/>
        </a:solid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14</xdr:col>
      <xdr:colOff>552450</xdr:colOff>
      <xdr:row>40</xdr:row>
      <xdr:rowOff>177800</xdr:rowOff>
    </xdr:from>
    <xdr:to>
      <xdr:col>15</xdr:col>
      <xdr:colOff>704850</xdr:colOff>
      <xdr:row>42</xdr:row>
      <xdr:rowOff>120650</xdr:rowOff>
    </xdr:to>
    <xdr:sp macro="" textlink="">
      <xdr:nvSpPr>
        <xdr:cNvPr id="6" name="Rectangle à coins arrondis 5">
          <a:hlinkClick xmlns:r="http://schemas.openxmlformats.org/officeDocument/2006/relationships" r:id="rId1"/>
        </xdr:cNvPr>
        <xdr:cNvSpPr/>
      </xdr:nvSpPr>
      <xdr:spPr>
        <a:xfrm>
          <a:off x="10636250" y="7975600"/>
          <a:ext cx="914400" cy="311150"/>
        </a:xfrm>
        <a:prstGeom prst="round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en-US" sz="1400" b="0">
              <a:latin typeface="Berlin Sans FB" panose="020E0602020502020306" pitchFamily="34" charset="0"/>
              <a:cs typeface="Times New Roman" panose="02020603050405020304" pitchFamily="18" charset="0"/>
            </a:rPr>
            <a:t>Accueil</a:t>
          </a:r>
        </a:p>
      </xdr:txBody>
    </xdr:sp>
    <xdr:clientData/>
  </xdr:twoCellAnchor>
  <xdr:twoCellAnchor editAs="oneCell">
    <xdr:from>
      <xdr:col>1</xdr:col>
      <xdr:colOff>19050</xdr:colOff>
      <xdr:row>1</xdr:row>
      <xdr:rowOff>38100</xdr:rowOff>
    </xdr:from>
    <xdr:to>
      <xdr:col>2</xdr:col>
      <xdr:colOff>330200</xdr:colOff>
      <xdr:row>4</xdr:row>
      <xdr:rowOff>101600</xdr:rowOff>
    </xdr:to>
    <xdr:pic>
      <xdr:nvPicPr>
        <xdr:cNvPr id="4" name="Imag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8600" y="222250"/>
          <a:ext cx="1073150" cy="679450"/>
        </a:xfrm>
        <a:prstGeom prst="rect">
          <a:avLst/>
        </a:prstGeom>
      </xdr:spPr>
    </xdr:pic>
    <xdr:clientData/>
  </xdr:twoCellAnchor>
  <xdr:twoCellAnchor>
    <xdr:from>
      <xdr:col>14</xdr:col>
      <xdr:colOff>107950</xdr:colOff>
      <xdr:row>1</xdr:row>
      <xdr:rowOff>31750</xdr:rowOff>
    </xdr:from>
    <xdr:to>
      <xdr:col>15</xdr:col>
      <xdr:colOff>723900</xdr:colOff>
      <xdr:row>4</xdr:row>
      <xdr:rowOff>146050</xdr:rowOff>
    </xdr:to>
    <xdr:pic>
      <xdr:nvPicPr>
        <xdr:cNvPr id="5" name="Image 4" descr="image00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191750" y="215900"/>
          <a:ext cx="1377950" cy="730250"/>
        </a:xfrm>
        <a:prstGeom prst="rect">
          <a:avLst/>
        </a:prstGeom>
        <a:solidFill>
          <a:sysClr val="window" lastClr="FFFFFF"/>
        </a:solidFill>
        <a:ln>
          <a:noFill/>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5" Type="http://schemas.openxmlformats.org/officeDocument/2006/relationships/comments" Target="../comments3.xml"/><Relationship Id="rId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tabColor theme="8" tint="0.39997558519241921"/>
  </sheetPr>
  <dimension ref="B2:S22"/>
  <sheetViews>
    <sheetView tabSelected="1" zoomScaleNormal="100" zoomScaleSheetLayoutView="101" workbookViewId="0">
      <selection activeCell="K14" sqref="K14"/>
    </sheetView>
  </sheetViews>
  <sheetFormatPr baseColWidth="10" defaultColWidth="8.77734375" defaultRowHeight="14.4" x14ac:dyDescent="0.3"/>
  <cols>
    <col min="1" max="1" width="3.109375" style="60" customWidth="1"/>
    <col min="2" max="17" width="8.77734375" style="60"/>
    <col min="18" max="18" width="10.88671875" style="60" customWidth="1"/>
    <col min="19" max="19" width="9.21875" style="60" customWidth="1"/>
    <col min="20" max="16384" width="8.77734375" style="60"/>
  </cols>
  <sheetData>
    <row r="2" spans="2:19" x14ac:dyDescent="0.3">
      <c r="B2" s="12"/>
      <c r="C2" s="12"/>
      <c r="D2" s="12"/>
      <c r="E2" s="12"/>
      <c r="F2" s="12"/>
      <c r="G2" s="12"/>
      <c r="H2" s="12"/>
      <c r="I2" s="12"/>
      <c r="J2" s="12"/>
      <c r="K2" s="12"/>
      <c r="L2" s="12"/>
      <c r="M2" s="12"/>
      <c r="N2" s="12"/>
      <c r="O2" s="12"/>
      <c r="P2" s="12"/>
      <c r="Q2" s="12"/>
      <c r="R2" s="12"/>
      <c r="S2" s="12"/>
    </row>
    <row r="3" spans="2:19" ht="18" x14ac:dyDescent="0.35">
      <c r="B3" s="12"/>
      <c r="C3" s="12"/>
      <c r="D3" s="12"/>
      <c r="E3" s="12"/>
      <c r="F3" s="12"/>
      <c r="G3" s="12"/>
      <c r="H3" s="114" t="s">
        <v>393</v>
      </c>
      <c r="I3" s="114"/>
      <c r="J3" s="114"/>
      <c r="K3" s="114"/>
      <c r="L3" s="114"/>
      <c r="M3" s="114"/>
      <c r="N3" s="12"/>
      <c r="O3" s="12"/>
      <c r="P3" s="12"/>
      <c r="Q3" s="12"/>
      <c r="R3" s="12"/>
      <c r="S3" s="12"/>
    </row>
    <row r="4" spans="2:19" ht="15.6" x14ac:dyDescent="0.3">
      <c r="B4" s="12"/>
      <c r="C4" s="12"/>
      <c r="D4" s="12"/>
      <c r="E4" s="12"/>
      <c r="F4" s="115" t="s">
        <v>394</v>
      </c>
      <c r="G4" s="115"/>
      <c r="H4" s="115"/>
      <c r="I4" s="115"/>
      <c r="J4" s="115"/>
      <c r="K4" s="115"/>
      <c r="L4" s="115"/>
      <c r="M4" s="115"/>
      <c r="N4" s="115"/>
      <c r="O4" s="115"/>
      <c r="P4" s="12"/>
      <c r="Q4" s="12"/>
      <c r="R4" s="12"/>
      <c r="S4" s="12"/>
    </row>
    <row r="5" spans="2:19" x14ac:dyDescent="0.3">
      <c r="B5" s="12"/>
      <c r="C5" s="12"/>
      <c r="D5" s="12"/>
      <c r="E5" s="12"/>
      <c r="F5" s="12"/>
      <c r="G5" s="12"/>
      <c r="H5" s="12"/>
      <c r="I5" s="12"/>
      <c r="J5" s="12"/>
      <c r="K5" s="12"/>
      <c r="L5" s="12"/>
      <c r="M5" s="12"/>
      <c r="N5" s="12"/>
      <c r="O5" s="12"/>
      <c r="P5" s="12"/>
      <c r="Q5" s="12"/>
      <c r="R5" s="12"/>
      <c r="S5" s="12"/>
    </row>
    <row r="6" spans="2:19" ht="14.55" customHeight="1" x14ac:dyDescent="0.3">
      <c r="B6" s="12"/>
      <c r="C6" s="12"/>
      <c r="D6" s="12"/>
      <c r="E6" s="12"/>
      <c r="F6" s="12"/>
      <c r="G6" s="12"/>
      <c r="H6" s="12"/>
      <c r="I6" s="12"/>
      <c r="J6" s="12"/>
      <c r="K6" s="12"/>
      <c r="L6" s="12"/>
      <c r="M6" s="12"/>
      <c r="N6" s="12"/>
      <c r="O6" s="12"/>
      <c r="P6" s="12"/>
      <c r="Q6" s="12"/>
      <c r="R6" s="12"/>
      <c r="S6" s="12"/>
    </row>
    <row r="7" spans="2:19" ht="9.4499999999999993" customHeight="1" x14ac:dyDescent="0.3">
      <c r="B7" s="12"/>
      <c r="C7" s="12"/>
      <c r="D7" s="12"/>
      <c r="E7" s="12"/>
      <c r="F7" s="12"/>
      <c r="G7" s="12"/>
      <c r="H7" s="12"/>
      <c r="I7" s="12"/>
      <c r="J7" s="12"/>
      <c r="K7" s="12"/>
      <c r="L7" s="12"/>
      <c r="M7" s="12"/>
      <c r="N7" s="12"/>
      <c r="O7" s="12"/>
      <c r="P7" s="12"/>
      <c r="Q7" s="12"/>
      <c r="R7" s="12"/>
      <c r="S7" s="12"/>
    </row>
    <row r="8" spans="2:19" ht="22.05" customHeight="1" x14ac:dyDescent="0.3">
      <c r="B8" s="116" t="s">
        <v>331</v>
      </c>
      <c r="C8" s="116"/>
      <c r="D8" s="116"/>
      <c r="E8" s="116"/>
      <c r="F8" s="116"/>
      <c r="G8" s="116"/>
      <c r="H8" s="116"/>
      <c r="I8" s="116"/>
      <c r="J8" s="116"/>
      <c r="K8" s="116"/>
      <c r="L8" s="116"/>
      <c r="M8" s="116"/>
      <c r="N8" s="116"/>
      <c r="O8" s="116"/>
      <c r="P8" s="116"/>
      <c r="Q8" s="116"/>
      <c r="R8" s="116"/>
      <c r="S8" s="116"/>
    </row>
    <row r="9" spans="2:19" ht="10.050000000000001" customHeight="1" x14ac:dyDescent="0.3">
      <c r="B9" s="116"/>
      <c r="C9" s="116"/>
      <c r="D9" s="116"/>
      <c r="E9" s="116"/>
      <c r="F9" s="116"/>
      <c r="G9" s="116"/>
      <c r="H9" s="116"/>
      <c r="I9" s="116"/>
      <c r="J9" s="116"/>
      <c r="K9" s="116"/>
      <c r="L9" s="116"/>
      <c r="M9" s="116"/>
      <c r="N9" s="116"/>
      <c r="O9" s="116"/>
      <c r="P9" s="116"/>
      <c r="Q9" s="116"/>
      <c r="R9" s="116"/>
      <c r="S9" s="116"/>
    </row>
    <row r="10" spans="2:19" ht="10.5" customHeight="1" x14ac:dyDescent="0.3">
      <c r="B10" s="12"/>
      <c r="C10" s="12"/>
      <c r="D10" s="12"/>
      <c r="E10" s="12"/>
      <c r="F10" s="12"/>
      <c r="G10" s="12"/>
      <c r="H10" s="12"/>
      <c r="I10" s="12"/>
      <c r="J10" s="12"/>
      <c r="K10" s="12"/>
      <c r="L10" s="12"/>
      <c r="M10" s="12"/>
      <c r="N10" s="12"/>
      <c r="O10" s="12"/>
      <c r="P10" s="12"/>
      <c r="Q10" s="12"/>
      <c r="R10" s="12"/>
      <c r="S10" s="12"/>
    </row>
    <row r="11" spans="2:19" ht="14.55" customHeight="1" x14ac:dyDescent="0.3">
      <c r="B11" s="113" t="s">
        <v>373</v>
      </c>
      <c r="C11" s="113"/>
      <c r="D11" s="113"/>
      <c r="E11" s="113"/>
      <c r="F11" s="113"/>
      <c r="G11" s="113"/>
      <c r="H11" s="113"/>
      <c r="I11" s="113"/>
      <c r="J11" s="113"/>
      <c r="K11" s="113"/>
      <c r="L11" s="113"/>
      <c r="M11" s="113"/>
      <c r="N11" s="113"/>
      <c r="O11" s="113"/>
      <c r="P11" s="113"/>
      <c r="Q11" s="113"/>
      <c r="R11" s="113"/>
      <c r="S11" s="113"/>
    </row>
    <row r="12" spans="2:19" ht="14.55" customHeight="1" x14ac:dyDescent="0.3">
      <c r="B12" s="113"/>
      <c r="C12" s="113"/>
      <c r="D12" s="113"/>
      <c r="E12" s="113"/>
      <c r="F12" s="113"/>
      <c r="G12" s="113"/>
      <c r="H12" s="113"/>
      <c r="I12" s="113"/>
      <c r="J12" s="113"/>
      <c r="K12" s="113"/>
      <c r="L12" s="113"/>
      <c r="M12" s="113"/>
      <c r="N12" s="113"/>
      <c r="O12" s="113"/>
      <c r="P12" s="113"/>
      <c r="Q12" s="113"/>
      <c r="R12" s="113"/>
      <c r="S12" s="113"/>
    </row>
    <row r="13" spans="2:19" ht="14.55" customHeight="1" x14ac:dyDescent="0.3">
      <c r="B13" s="12"/>
      <c r="C13" s="12"/>
      <c r="D13" s="12"/>
      <c r="E13" s="12"/>
      <c r="F13" s="12"/>
      <c r="G13" s="12"/>
      <c r="H13" s="12"/>
      <c r="I13" s="12"/>
      <c r="J13" s="12"/>
      <c r="K13" s="12"/>
      <c r="L13" s="12"/>
      <c r="M13" s="12"/>
      <c r="N13" s="12"/>
      <c r="O13" s="12"/>
      <c r="P13" s="12"/>
      <c r="Q13" s="12"/>
      <c r="R13" s="12"/>
      <c r="S13" s="12"/>
    </row>
    <row r="14" spans="2:19" x14ac:dyDescent="0.3">
      <c r="B14" s="12"/>
      <c r="C14" s="12"/>
      <c r="D14" s="12"/>
      <c r="E14" s="12"/>
      <c r="F14" s="12"/>
      <c r="G14" s="12"/>
      <c r="H14" s="12"/>
      <c r="I14" s="12"/>
      <c r="J14" s="12"/>
      <c r="K14" s="12"/>
      <c r="L14" s="12"/>
      <c r="M14" s="12"/>
      <c r="N14" s="12"/>
      <c r="O14" s="12"/>
      <c r="P14" s="12"/>
      <c r="Q14" s="12"/>
      <c r="R14" s="12"/>
      <c r="S14" s="12"/>
    </row>
    <row r="15" spans="2:19" x14ac:dyDescent="0.3">
      <c r="B15" s="12"/>
      <c r="C15" s="12"/>
      <c r="D15" s="12"/>
      <c r="E15" s="12"/>
      <c r="F15" s="12"/>
      <c r="G15" s="12"/>
      <c r="H15" s="12"/>
      <c r="I15" s="12"/>
      <c r="J15" s="12"/>
      <c r="K15" s="12"/>
      <c r="L15" s="12"/>
      <c r="M15" s="12"/>
      <c r="N15" s="12"/>
      <c r="O15" s="59"/>
      <c r="P15" s="12"/>
      <c r="Q15" s="12"/>
      <c r="R15" s="12"/>
      <c r="S15" s="12"/>
    </row>
    <row r="16" spans="2:19" x14ac:dyDescent="0.3">
      <c r="B16" s="12"/>
      <c r="C16" s="12"/>
      <c r="D16" s="12"/>
      <c r="E16" s="12"/>
      <c r="F16" s="12"/>
      <c r="G16" s="12"/>
      <c r="H16" s="12"/>
      <c r="I16" s="12"/>
      <c r="J16" s="12"/>
      <c r="K16" s="12"/>
      <c r="L16" s="12"/>
      <c r="M16" s="12"/>
      <c r="N16" s="12"/>
      <c r="O16" s="12"/>
      <c r="P16" s="12"/>
      <c r="Q16" s="12"/>
      <c r="R16" s="12"/>
      <c r="S16" s="12"/>
    </row>
    <row r="17" spans="2:19" x14ac:dyDescent="0.3">
      <c r="B17" s="12"/>
      <c r="C17" s="12"/>
      <c r="D17" s="12"/>
      <c r="E17" s="12"/>
      <c r="F17" s="12"/>
      <c r="G17" s="12"/>
      <c r="H17" s="12"/>
      <c r="I17" s="12"/>
      <c r="J17" s="12"/>
      <c r="K17" s="12"/>
      <c r="L17" s="12"/>
      <c r="M17" s="12"/>
      <c r="N17" s="12"/>
      <c r="O17" s="12"/>
      <c r="P17" s="12"/>
      <c r="Q17" s="12"/>
      <c r="R17" s="12"/>
      <c r="S17" s="12"/>
    </row>
    <row r="18" spans="2:19" x14ac:dyDescent="0.3">
      <c r="B18" s="12"/>
      <c r="C18" s="12"/>
      <c r="D18" s="12"/>
      <c r="E18" s="12"/>
      <c r="F18" s="12"/>
      <c r="G18" s="12"/>
      <c r="H18" s="12"/>
      <c r="I18" s="12"/>
      <c r="J18" s="12"/>
      <c r="K18" s="12"/>
      <c r="L18" s="12"/>
      <c r="M18" s="12"/>
      <c r="N18" s="12"/>
      <c r="O18" s="12"/>
      <c r="P18" s="12"/>
      <c r="Q18" s="12"/>
      <c r="R18" s="12"/>
      <c r="S18" s="12"/>
    </row>
    <row r="19" spans="2:19" x14ac:dyDescent="0.3">
      <c r="B19" s="12"/>
      <c r="C19" s="12"/>
      <c r="D19" s="12"/>
      <c r="E19" s="12"/>
      <c r="F19" s="12"/>
      <c r="G19" s="12"/>
      <c r="H19" s="12"/>
      <c r="I19" s="12"/>
      <c r="J19" s="12"/>
      <c r="K19" s="12"/>
      <c r="L19" s="12"/>
      <c r="M19" s="12"/>
      <c r="N19" s="12"/>
      <c r="O19" s="12"/>
      <c r="P19" s="12"/>
      <c r="Q19" s="12"/>
      <c r="R19" s="12"/>
      <c r="S19" s="12"/>
    </row>
    <row r="20" spans="2:19" x14ac:dyDescent="0.3">
      <c r="B20" s="12"/>
      <c r="C20" s="12"/>
      <c r="D20" s="12"/>
      <c r="E20" s="12"/>
      <c r="F20" s="12"/>
      <c r="G20" s="12"/>
      <c r="H20" s="12"/>
      <c r="I20" s="12"/>
      <c r="J20" s="12"/>
      <c r="K20" s="12"/>
      <c r="L20" s="12"/>
      <c r="M20" s="12"/>
      <c r="N20" s="12"/>
      <c r="O20" s="12"/>
      <c r="P20" s="12"/>
      <c r="Q20" s="12"/>
      <c r="R20" s="12"/>
      <c r="S20" s="12"/>
    </row>
    <row r="21" spans="2:19" x14ac:dyDescent="0.3">
      <c r="B21" s="12"/>
      <c r="C21" s="12"/>
      <c r="D21" s="12"/>
      <c r="E21" s="12"/>
      <c r="F21" s="12"/>
      <c r="G21" s="12"/>
      <c r="H21" s="12"/>
      <c r="I21" s="12"/>
      <c r="J21" s="12"/>
      <c r="K21" s="12"/>
      <c r="L21" s="12"/>
      <c r="M21" s="12"/>
      <c r="N21" s="12"/>
      <c r="O21" s="12"/>
      <c r="P21" s="12"/>
      <c r="Q21" s="12"/>
      <c r="R21" s="12"/>
      <c r="S21" s="12"/>
    </row>
    <row r="22" spans="2:19" x14ac:dyDescent="0.3">
      <c r="B22" s="12"/>
      <c r="C22" s="12"/>
      <c r="D22" s="12"/>
      <c r="E22" s="12"/>
      <c r="F22" s="12"/>
      <c r="G22" s="12"/>
      <c r="H22" s="12"/>
      <c r="I22" s="12"/>
      <c r="J22" s="12"/>
      <c r="K22" s="12"/>
      <c r="L22" s="12"/>
      <c r="M22" s="12"/>
      <c r="N22" s="12"/>
      <c r="O22" s="12"/>
      <c r="P22" s="12"/>
      <c r="Q22" s="12"/>
      <c r="R22" s="12"/>
      <c r="S22" s="12"/>
    </row>
  </sheetData>
  <sheetProtection algorithmName="SHA-512" hashValue="3Fq5d9lk5RKEwFdoHntLrviia5OyRr9J3/F4HIDHsGNAmh8AqRtk0/eqCVWP1kmQeq6n+sTQNd2kI5jB0uvPlw==" saltValue="AayfFQh8J3EU70Daz5kaYA==" spinCount="100000" sheet="1" objects="1" scenarios="1"/>
  <customSheetViews>
    <customSheetView guid="{319F275A-AF9D-4BEB-B0EA-B99937EEB841}" scale="101" showPageBreaks="1" printArea="1" view="pageBreakPreview">
      <selection activeCell="N27" sqref="N27"/>
      <pageMargins left="0.7" right="0.7" top="0.75" bottom="0.75" header="0.3" footer="0.3"/>
      <pageSetup paperSize="9" orientation="landscape" r:id="rId1"/>
    </customSheetView>
  </customSheetViews>
  <mergeCells count="4">
    <mergeCell ref="B11:S12"/>
    <mergeCell ref="H3:M3"/>
    <mergeCell ref="F4:O4"/>
    <mergeCell ref="B8:S9"/>
  </mergeCells>
  <pageMargins left="0.7" right="0.7" top="0.75" bottom="0.75" header="0.3" footer="0.3"/>
  <pageSetup paperSize="9" scale="82"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4"/>
  <sheetViews>
    <sheetView workbookViewId="0">
      <selection activeCell="A2" sqref="A2:A4"/>
    </sheetView>
  </sheetViews>
  <sheetFormatPr baseColWidth="10" defaultRowHeight="14.4" x14ac:dyDescent="0.3"/>
  <sheetData>
    <row r="1" spans="1:1" x14ac:dyDescent="0.3">
      <c r="A1" t="s">
        <v>386</v>
      </c>
    </row>
    <row r="2" spans="1:1" x14ac:dyDescent="0.3">
      <c r="A2" t="s">
        <v>387</v>
      </c>
    </row>
    <row r="3" spans="1:1" x14ac:dyDescent="0.3">
      <c r="A3" t="s">
        <v>305</v>
      </c>
    </row>
    <row r="4" spans="1:1" x14ac:dyDescent="0.3">
      <c r="A4"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G10"/>
  <sheetViews>
    <sheetView workbookViewId="0">
      <selection activeCell="I19" sqref="I19"/>
    </sheetView>
  </sheetViews>
  <sheetFormatPr baseColWidth="10" defaultRowHeight="14.4" x14ac:dyDescent="0.3"/>
  <sheetData>
    <row r="3" spans="3:7" x14ac:dyDescent="0.3">
      <c r="C3" t="s">
        <v>302</v>
      </c>
      <c r="E3" t="s">
        <v>328</v>
      </c>
      <c r="G3" t="s">
        <v>22</v>
      </c>
    </row>
    <row r="4" spans="3:7" x14ac:dyDescent="0.3">
      <c r="C4" t="s">
        <v>306</v>
      </c>
      <c r="E4" t="s">
        <v>0</v>
      </c>
      <c r="G4" t="s">
        <v>333</v>
      </c>
    </row>
    <row r="5" spans="3:7" x14ac:dyDescent="0.3">
      <c r="C5" t="s">
        <v>305</v>
      </c>
      <c r="E5" t="s">
        <v>322</v>
      </c>
      <c r="G5" t="s">
        <v>320</v>
      </c>
    </row>
    <row r="6" spans="3:7" x14ac:dyDescent="0.3">
      <c r="C6" t="s">
        <v>304</v>
      </c>
      <c r="E6" t="s">
        <v>323</v>
      </c>
      <c r="G6" t="s">
        <v>321</v>
      </c>
    </row>
    <row r="7" spans="3:7" x14ac:dyDescent="0.3">
      <c r="E7" t="s">
        <v>324</v>
      </c>
      <c r="G7" t="s">
        <v>250</v>
      </c>
    </row>
    <row r="8" spans="3:7" x14ac:dyDescent="0.3">
      <c r="E8" t="s">
        <v>325</v>
      </c>
      <c r="G8" t="s">
        <v>251</v>
      </c>
    </row>
    <row r="9" spans="3:7" x14ac:dyDescent="0.3">
      <c r="E9" t="s">
        <v>326</v>
      </c>
    </row>
    <row r="10" spans="3:7" x14ac:dyDescent="0.3">
      <c r="E10" t="s">
        <v>327</v>
      </c>
    </row>
  </sheetData>
  <customSheetViews>
    <customSheetView guid="{319F275A-AF9D-4BEB-B0EA-B99937EEB841}">
      <selection activeCell="G8" sqref="G8"/>
      <pageMargins left="0.7" right="0.7" top="0.75" bottom="0.75" header="0.3" footer="0.3"/>
    </customSheetView>
  </customSheetViews>
  <dataValidations count="1">
    <dataValidation type="list" allowBlank="1" showInputMessage="1" showErrorMessage="1" sqref="C4:C6">
      <formula1>STATUT</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8"/>
  <sheetViews>
    <sheetView workbookViewId="0">
      <selection activeCell="B3" sqref="B3:B8"/>
    </sheetView>
  </sheetViews>
  <sheetFormatPr baseColWidth="10" defaultRowHeight="14.4" x14ac:dyDescent="0.3"/>
  <sheetData>
    <row r="2" spans="2:2" x14ac:dyDescent="0.3">
      <c r="B2" t="s">
        <v>255</v>
      </c>
    </row>
    <row r="3" spans="2:2" x14ac:dyDescent="0.3">
      <c r="B3">
        <v>0</v>
      </c>
    </row>
    <row r="4" spans="2:2" x14ac:dyDescent="0.3">
      <c r="B4">
        <v>1</v>
      </c>
    </row>
    <row r="5" spans="2:2" x14ac:dyDescent="0.3">
      <c r="B5">
        <v>2</v>
      </c>
    </row>
    <row r="6" spans="2:2" x14ac:dyDescent="0.3">
      <c r="B6">
        <v>3</v>
      </c>
    </row>
    <row r="7" spans="2:2" x14ac:dyDescent="0.3">
      <c r="B7">
        <v>4</v>
      </c>
    </row>
    <row r="8" spans="2:2" x14ac:dyDescent="0.3">
      <c r="B8">
        <v>5</v>
      </c>
    </row>
  </sheetData>
  <customSheetViews>
    <customSheetView guid="{319F275A-AF9D-4BEB-B0EA-B99937EEB841}" state="hidden">
      <selection activeCell="B3" sqref="B3:B8"/>
      <pageMargins left="0.7" right="0.7" top="0.75" bottom="0.75" header="0.3" footer="0.3"/>
    </customSheetView>
  </customSheetView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tabColor theme="4" tint="0.39997558519241921"/>
  </sheetPr>
  <dimension ref="B2:P22"/>
  <sheetViews>
    <sheetView zoomScaleNormal="100" zoomScaleSheetLayoutView="100" workbookViewId="0"/>
  </sheetViews>
  <sheetFormatPr baseColWidth="10" defaultColWidth="10.88671875" defaultRowHeight="14.4" x14ac:dyDescent="0.3"/>
  <cols>
    <col min="1" max="1" width="1.88671875" style="60" customWidth="1"/>
    <col min="2" max="4" width="10.88671875" style="60"/>
    <col min="5" max="5" width="11.21875" style="60" customWidth="1"/>
    <col min="6" max="16384" width="10.88671875" style="60"/>
  </cols>
  <sheetData>
    <row r="2" spans="2:16" x14ac:dyDescent="0.3">
      <c r="B2" s="12"/>
      <c r="C2" s="12"/>
      <c r="D2" s="12"/>
      <c r="E2" s="12"/>
      <c r="F2" s="12"/>
      <c r="G2" s="12"/>
      <c r="H2" s="12"/>
      <c r="I2" s="12"/>
      <c r="J2" s="12"/>
      <c r="K2" s="12"/>
      <c r="L2" s="12"/>
      <c r="M2" s="12"/>
      <c r="N2" s="12"/>
      <c r="O2" s="12"/>
      <c r="P2" s="12"/>
    </row>
    <row r="3" spans="2:16" ht="18" x14ac:dyDescent="0.35">
      <c r="B3" s="12"/>
      <c r="C3" s="12"/>
      <c r="D3" s="12"/>
      <c r="E3" s="12"/>
      <c r="F3" s="114" t="s">
        <v>393</v>
      </c>
      <c r="G3" s="114"/>
      <c r="H3" s="114"/>
      <c r="I3" s="114"/>
      <c r="J3" s="114"/>
      <c r="K3" s="114"/>
      <c r="L3" s="12"/>
      <c r="M3" s="12"/>
      <c r="N3" s="12"/>
      <c r="O3" s="12"/>
      <c r="P3" s="12"/>
    </row>
    <row r="4" spans="2:16" ht="15.6" x14ac:dyDescent="0.3">
      <c r="B4" s="12"/>
      <c r="C4" s="12"/>
      <c r="D4" s="12"/>
      <c r="E4" s="115" t="s">
        <v>394</v>
      </c>
      <c r="F4" s="115"/>
      <c r="G4" s="115"/>
      <c r="H4" s="115"/>
      <c r="I4" s="115"/>
      <c r="J4" s="115"/>
      <c r="K4" s="115"/>
      <c r="L4" s="115"/>
      <c r="M4" s="61"/>
      <c r="N4" s="12"/>
      <c r="O4" s="12"/>
      <c r="P4" s="12"/>
    </row>
    <row r="5" spans="2:16" x14ac:dyDescent="0.3">
      <c r="B5" s="12"/>
      <c r="C5" s="12"/>
      <c r="D5" s="12"/>
      <c r="E5" s="12"/>
      <c r="F5" s="12"/>
      <c r="G5" s="12"/>
      <c r="H5" s="12"/>
      <c r="I5" s="12"/>
      <c r="J5" s="12"/>
      <c r="K5" s="12"/>
      <c r="L5" s="12"/>
      <c r="M5" s="12"/>
      <c r="N5" s="12"/>
      <c r="O5" s="12"/>
      <c r="P5" s="12"/>
    </row>
    <row r="6" spans="2:16" x14ac:dyDescent="0.3">
      <c r="B6" s="12"/>
      <c r="C6" s="12"/>
      <c r="D6" s="12"/>
      <c r="E6" s="12"/>
      <c r="F6" s="12"/>
      <c r="G6" s="12"/>
      <c r="H6" s="12"/>
      <c r="I6" s="12"/>
      <c r="J6" s="12"/>
      <c r="K6" s="12"/>
      <c r="L6" s="12"/>
      <c r="M6" s="12"/>
      <c r="N6" s="12"/>
      <c r="O6" s="12"/>
      <c r="P6" s="12"/>
    </row>
    <row r="7" spans="2:16" x14ac:dyDescent="0.3">
      <c r="B7" s="12"/>
      <c r="C7" s="12"/>
      <c r="D7" s="12"/>
      <c r="E7" s="12"/>
      <c r="F7" s="12"/>
      <c r="G7" s="12"/>
      <c r="H7" s="12"/>
      <c r="I7" s="12"/>
      <c r="J7" s="12"/>
      <c r="K7" s="12"/>
      <c r="L7" s="12"/>
      <c r="M7" s="12"/>
      <c r="N7" s="12"/>
      <c r="O7" s="12"/>
      <c r="P7" s="12"/>
    </row>
    <row r="8" spans="2:16" x14ac:dyDescent="0.3">
      <c r="B8" s="12"/>
      <c r="C8" s="12"/>
      <c r="D8" s="12"/>
      <c r="E8" s="12"/>
      <c r="F8" s="12"/>
      <c r="G8" s="12"/>
      <c r="H8" s="12"/>
      <c r="I8" s="12"/>
      <c r="J8" s="12"/>
      <c r="K8" s="12"/>
      <c r="L8" s="12"/>
      <c r="M8" s="12"/>
      <c r="N8" s="12"/>
      <c r="O8" s="12"/>
      <c r="P8" s="12"/>
    </row>
    <row r="9" spans="2:16" x14ac:dyDescent="0.3">
      <c r="B9" s="12"/>
      <c r="C9" s="12"/>
      <c r="D9" s="12"/>
      <c r="E9" s="12"/>
      <c r="F9" s="12"/>
      <c r="G9" s="12"/>
      <c r="H9" s="12"/>
      <c r="I9" s="12"/>
      <c r="J9" s="12"/>
      <c r="K9" s="12"/>
      <c r="L9" s="12"/>
      <c r="M9" s="12"/>
      <c r="N9" s="12"/>
      <c r="O9" s="12"/>
      <c r="P9" s="12"/>
    </row>
    <row r="10" spans="2:16" ht="14.55" customHeight="1" x14ac:dyDescent="0.3">
      <c r="B10" s="12"/>
      <c r="C10" s="65"/>
      <c r="D10" s="64"/>
      <c r="E10" s="64"/>
      <c r="F10" s="64"/>
      <c r="G10" s="64"/>
      <c r="H10" s="64"/>
      <c r="I10" s="64"/>
      <c r="J10" s="64"/>
      <c r="K10" s="64"/>
      <c r="L10" s="64"/>
      <c r="M10" s="64"/>
      <c r="N10" s="64"/>
      <c r="O10" s="64"/>
      <c r="P10" s="12"/>
    </row>
    <row r="11" spans="2:16" ht="14.55" customHeight="1" x14ac:dyDescent="0.3">
      <c r="B11" s="12"/>
      <c r="C11" s="64"/>
      <c r="D11" s="64"/>
      <c r="E11" s="64"/>
      <c r="F11" s="64"/>
      <c r="G11" s="64"/>
      <c r="H11" s="64"/>
      <c r="I11" s="64"/>
      <c r="J11" s="64"/>
      <c r="K11" s="64"/>
      <c r="L11" s="64"/>
      <c r="M11" s="64"/>
      <c r="N11" s="64"/>
      <c r="O11" s="12"/>
      <c r="P11" s="12"/>
    </row>
    <row r="12" spans="2:16" ht="14.55" customHeight="1" x14ac:dyDescent="0.3">
      <c r="B12" s="12"/>
      <c r="C12" s="64"/>
      <c r="D12" s="64"/>
      <c r="E12" s="64"/>
      <c r="F12" s="64"/>
      <c r="G12" s="64"/>
      <c r="H12" s="64"/>
      <c r="I12" s="64"/>
      <c r="J12" s="64"/>
      <c r="K12" s="64"/>
      <c r="L12" s="64"/>
      <c r="M12" s="64"/>
      <c r="N12" s="64"/>
      <c r="O12" s="12"/>
      <c r="P12" s="12"/>
    </row>
    <row r="13" spans="2:16" ht="14.55" customHeight="1" x14ac:dyDescent="0.3">
      <c r="B13" s="12"/>
      <c r="C13" s="64"/>
      <c r="D13" s="64"/>
      <c r="E13" s="64"/>
      <c r="F13" s="64"/>
      <c r="G13" s="64"/>
      <c r="H13" s="64"/>
      <c r="I13" s="64"/>
      <c r="J13" s="64"/>
      <c r="K13" s="64"/>
      <c r="L13" s="64"/>
      <c r="M13" s="64"/>
      <c r="N13" s="64"/>
      <c r="O13" s="64"/>
      <c r="P13" s="12"/>
    </row>
    <row r="14" spans="2:16" ht="14.55" customHeight="1" x14ac:dyDescent="0.3">
      <c r="B14" s="12"/>
      <c r="C14" s="64"/>
      <c r="D14" s="64"/>
      <c r="E14" s="64"/>
      <c r="F14" s="64"/>
      <c r="G14" s="64"/>
      <c r="H14" s="64"/>
      <c r="I14" s="64"/>
      <c r="J14" s="64"/>
      <c r="K14" s="64"/>
      <c r="L14" s="64"/>
      <c r="M14" s="64"/>
      <c r="N14" s="64"/>
      <c r="O14" s="64"/>
      <c r="P14" s="12"/>
    </row>
    <row r="15" spans="2:16" ht="14.55" customHeight="1" x14ac:dyDescent="0.3">
      <c r="B15" s="12"/>
      <c r="C15" s="64"/>
      <c r="D15" s="64"/>
      <c r="E15" s="64"/>
      <c r="F15" s="64"/>
      <c r="G15" s="64"/>
      <c r="H15" s="64"/>
      <c r="I15" s="64"/>
      <c r="J15" s="64"/>
      <c r="K15" s="64"/>
      <c r="L15" s="64"/>
      <c r="M15" s="64"/>
      <c r="N15" s="64"/>
      <c r="O15" s="64"/>
      <c r="P15" s="12"/>
    </row>
    <row r="16" spans="2:16" ht="14.55" customHeight="1" x14ac:dyDescent="0.3">
      <c r="B16" s="12"/>
      <c r="C16" s="64"/>
      <c r="D16" s="64"/>
      <c r="E16" s="64"/>
      <c r="F16" s="64"/>
      <c r="G16" s="64"/>
      <c r="H16" s="64"/>
      <c r="I16" s="64"/>
      <c r="J16" s="64"/>
      <c r="K16" s="64"/>
      <c r="L16" s="64"/>
      <c r="M16" s="64"/>
      <c r="N16" s="64"/>
      <c r="O16" s="64"/>
      <c r="P16" s="12"/>
    </row>
    <row r="17" spans="2:16" x14ac:dyDescent="0.3">
      <c r="B17" s="12"/>
      <c r="C17" s="12"/>
      <c r="D17" s="12"/>
      <c r="E17" s="12"/>
      <c r="F17" s="12"/>
      <c r="G17" s="12"/>
      <c r="H17" s="12"/>
      <c r="I17" s="12"/>
      <c r="J17" s="12"/>
      <c r="K17" s="12"/>
      <c r="L17" s="12"/>
      <c r="M17" s="12"/>
      <c r="N17" s="12"/>
      <c r="O17" s="12"/>
      <c r="P17" s="12"/>
    </row>
    <row r="18" spans="2:16" x14ac:dyDescent="0.3">
      <c r="B18" s="12"/>
      <c r="C18" s="12"/>
      <c r="D18" s="12"/>
      <c r="E18" s="12"/>
      <c r="F18" s="12"/>
      <c r="G18" s="12"/>
      <c r="H18" s="12"/>
      <c r="I18" s="12"/>
      <c r="J18" s="12"/>
      <c r="K18" s="12"/>
      <c r="L18" s="12"/>
      <c r="M18" s="12"/>
      <c r="N18" s="12"/>
      <c r="O18" s="12"/>
      <c r="P18" s="12"/>
    </row>
    <row r="19" spans="2:16" x14ac:dyDescent="0.3">
      <c r="B19" s="12"/>
      <c r="C19" s="12"/>
      <c r="D19" s="12"/>
      <c r="E19" s="12"/>
      <c r="F19" s="12"/>
      <c r="G19" s="12"/>
      <c r="H19" s="12"/>
      <c r="I19" s="12"/>
      <c r="J19" s="12"/>
      <c r="K19" s="12"/>
      <c r="L19" s="12"/>
      <c r="M19" s="12"/>
      <c r="N19" s="12"/>
      <c r="O19" s="12"/>
      <c r="P19" s="12"/>
    </row>
    <row r="20" spans="2:16" x14ac:dyDescent="0.3">
      <c r="B20" s="12"/>
      <c r="C20" s="12"/>
      <c r="D20" s="12"/>
      <c r="E20" s="12"/>
      <c r="F20" s="12"/>
      <c r="G20" s="12"/>
      <c r="H20" s="12"/>
      <c r="I20" s="12"/>
      <c r="J20" s="12"/>
      <c r="K20" s="12"/>
      <c r="L20" s="12"/>
      <c r="M20" s="12"/>
      <c r="N20" s="12"/>
      <c r="O20" s="12"/>
      <c r="P20" s="12"/>
    </row>
    <row r="21" spans="2:16" x14ac:dyDescent="0.3">
      <c r="B21" s="12"/>
      <c r="C21" s="12"/>
      <c r="D21" s="12"/>
      <c r="E21" s="12"/>
      <c r="F21" s="12"/>
      <c r="G21" s="12"/>
      <c r="H21" s="12"/>
      <c r="I21" s="12"/>
      <c r="J21" s="12"/>
      <c r="K21" s="12"/>
      <c r="L21" s="12"/>
      <c r="M21" s="12"/>
      <c r="N21" s="12"/>
      <c r="O21" s="12"/>
      <c r="P21" s="12"/>
    </row>
    <row r="22" spans="2:16" x14ac:dyDescent="0.3">
      <c r="B22" s="12"/>
      <c r="C22" s="12"/>
      <c r="D22" s="12"/>
      <c r="E22" s="12"/>
      <c r="F22" s="12"/>
      <c r="G22" s="12"/>
      <c r="H22" s="12"/>
      <c r="I22" s="12"/>
      <c r="J22" s="12"/>
      <c r="K22" s="12"/>
      <c r="L22" s="12"/>
      <c r="M22" s="12"/>
      <c r="N22" s="12"/>
      <c r="O22" s="12"/>
      <c r="P22" s="12"/>
    </row>
  </sheetData>
  <sheetProtection algorithmName="SHA-512" hashValue="qVgbMR005EMEIzTine7kAS5h3RN3NIXISsUSpHzNKARTBaMydiawwEMV8RWjL3v5YwG0iEVJgLj9kepReK0IQg==" saltValue="iXc5r1eHZGZtSrJ0aRfs1w==" spinCount="100000" sheet="1" objects="1" scenarios="1"/>
  <customSheetViews>
    <customSheetView guid="{319F275A-AF9D-4BEB-B0EA-B99937EEB841}" showPageBreaks="1" printArea="1" view="pageBreakPreview">
      <pageMargins left="0.7" right="0.7" top="0.75" bottom="0.75" header="0.3" footer="0.3"/>
      <pageSetup paperSize="9" scale="92" orientation="landscape" r:id="rId1"/>
    </customSheetView>
  </customSheetViews>
  <mergeCells count="2">
    <mergeCell ref="E4:L4"/>
    <mergeCell ref="F3:K3"/>
  </mergeCells>
  <pageMargins left="0.7" right="0.7" top="0.75" bottom="0.75" header="0.3" footer="0.3"/>
  <pageSetup paperSize="9" scale="75"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Q52"/>
  <sheetViews>
    <sheetView topLeftCell="A49" zoomScaleNormal="100" zoomScaleSheetLayoutView="100" workbookViewId="0"/>
  </sheetViews>
  <sheetFormatPr baseColWidth="10" defaultColWidth="10.88671875" defaultRowHeight="14.4" x14ac:dyDescent="0.3"/>
  <cols>
    <col min="1" max="1" width="4.88671875" style="60" customWidth="1"/>
    <col min="2" max="2" width="4.77734375" style="70" customWidth="1"/>
    <col min="3" max="7" width="10.88671875" style="60"/>
    <col min="8" max="8" width="8.21875" style="60" customWidth="1"/>
    <col min="9" max="15" width="10.88671875" style="60"/>
    <col min="16" max="16" width="9.77734375" style="60" customWidth="1"/>
    <col min="17" max="17" width="4.21875" style="70" customWidth="1"/>
    <col min="18" max="19" width="6.77734375" style="60" customWidth="1"/>
    <col min="20" max="16384" width="10.88671875" style="60"/>
  </cols>
  <sheetData>
    <row r="1" spans="1:17" x14ac:dyDescent="0.3">
      <c r="B1" s="60"/>
      <c r="Q1" s="60"/>
    </row>
    <row r="2" spans="1:17" x14ac:dyDescent="0.3">
      <c r="B2" s="15"/>
      <c r="C2" s="12"/>
      <c r="D2" s="12"/>
      <c r="E2" s="12"/>
      <c r="F2" s="12"/>
      <c r="G2" s="12"/>
      <c r="H2" s="12"/>
      <c r="I2" s="12"/>
      <c r="J2" s="12"/>
      <c r="K2" s="12"/>
      <c r="L2" s="12"/>
      <c r="M2" s="12"/>
      <c r="N2" s="12"/>
      <c r="O2" s="12"/>
      <c r="P2" s="12"/>
      <c r="Q2" s="15"/>
    </row>
    <row r="3" spans="1:17" ht="18" x14ac:dyDescent="0.35">
      <c r="B3" s="15"/>
      <c r="C3" s="12"/>
      <c r="D3" s="12"/>
      <c r="E3" s="12"/>
      <c r="F3" s="12"/>
      <c r="G3" s="114" t="s">
        <v>393</v>
      </c>
      <c r="H3" s="114"/>
      <c r="I3" s="114"/>
      <c r="J3" s="114"/>
      <c r="K3" s="114"/>
      <c r="L3" s="114"/>
      <c r="M3" s="12"/>
      <c r="N3" s="12"/>
      <c r="O3" s="12"/>
      <c r="P3" s="12"/>
      <c r="Q3" s="15"/>
    </row>
    <row r="4" spans="1:17" ht="15.6" x14ac:dyDescent="0.3">
      <c r="B4" s="15"/>
      <c r="C4" s="12"/>
      <c r="D4" s="12"/>
      <c r="E4" s="12"/>
      <c r="F4" s="115" t="s">
        <v>394</v>
      </c>
      <c r="G4" s="115"/>
      <c r="H4" s="115"/>
      <c r="I4" s="115"/>
      <c r="J4" s="115"/>
      <c r="K4" s="115"/>
      <c r="L4" s="115"/>
      <c r="M4" s="115"/>
      <c r="N4" s="12"/>
      <c r="O4" s="12"/>
      <c r="P4" s="12"/>
      <c r="Q4" s="15"/>
    </row>
    <row r="5" spans="1:17" x14ac:dyDescent="0.3">
      <c r="B5" s="15"/>
      <c r="C5" s="12"/>
      <c r="D5" s="12"/>
      <c r="E5" s="12"/>
      <c r="F5" s="12"/>
      <c r="G5" s="12"/>
      <c r="H5" s="12"/>
      <c r="I5" s="12"/>
      <c r="J5" s="12"/>
      <c r="K5" s="12"/>
      <c r="L5" s="12"/>
      <c r="M5" s="12"/>
      <c r="N5" s="12"/>
      <c r="O5" s="12"/>
      <c r="P5" s="12"/>
      <c r="Q5" s="15"/>
    </row>
    <row r="6" spans="1:17" x14ac:dyDescent="0.3">
      <c r="B6" s="15"/>
      <c r="C6" s="12"/>
      <c r="D6" s="12"/>
      <c r="E6" s="12"/>
      <c r="F6" s="12"/>
      <c r="G6" s="12"/>
      <c r="H6" s="12"/>
      <c r="I6" s="12"/>
      <c r="J6" s="12"/>
      <c r="K6" s="12"/>
      <c r="L6" s="12"/>
      <c r="M6" s="12"/>
      <c r="N6" s="12"/>
      <c r="O6" s="12"/>
      <c r="P6" s="12"/>
      <c r="Q6" s="15"/>
    </row>
    <row r="7" spans="1:17" ht="16.05" customHeight="1" x14ac:dyDescent="0.3">
      <c r="B7" s="142" t="s">
        <v>317</v>
      </c>
      <c r="C7" s="142"/>
      <c r="D7" s="142"/>
      <c r="E7" s="142"/>
      <c r="F7" s="142"/>
      <c r="G7" s="142"/>
      <c r="H7" s="142"/>
      <c r="I7" s="142"/>
      <c r="J7" s="142"/>
      <c r="K7" s="142"/>
      <c r="L7" s="142"/>
      <c r="M7" s="142"/>
      <c r="N7" s="142"/>
      <c r="O7" s="142"/>
      <c r="P7" s="142"/>
      <c r="Q7" s="142"/>
    </row>
    <row r="8" spans="1:17" ht="15" customHeight="1" x14ac:dyDescent="0.3">
      <c r="B8" s="142"/>
      <c r="C8" s="142"/>
      <c r="D8" s="142"/>
      <c r="E8" s="142"/>
      <c r="F8" s="142"/>
      <c r="G8" s="142"/>
      <c r="H8" s="142"/>
      <c r="I8" s="142"/>
      <c r="J8" s="142"/>
      <c r="K8" s="142"/>
      <c r="L8" s="142"/>
      <c r="M8" s="142"/>
      <c r="N8" s="142"/>
      <c r="O8" s="142"/>
      <c r="P8" s="142"/>
      <c r="Q8" s="142"/>
    </row>
    <row r="9" spans="1:17" ht="22.05" customHeight="1" x14ac:dyDescent="0.3">
      <c r="A9" s="71"/>
      <c r="B9" s="31"/>
      <c r="C9" s="26"/>
      <c r="D9" s="26"/>
      <c r="E9" s="26"/>
      <c r="F9" s="26"/>
      <c r="G9" s="26"/>
      <c r="H9" s="26"/>
      <c r="I9" s="26"/>
      <c r="J9" s="26"/>
      <c r="K9" s="26"/>
      <c r="L9" s="26"/>
      <c r="M9" s="26"/>
      <c r="N9" s="26"/>
      <c r="O9" s="26"/>
      <c r="P9" s="26"/>
      <c r="Q9" s="26"/>
    </row>
    <row r="10" spans="1:17" ht="45" customHeight="1" x14ac:dyDescent="0.3">
      <c r="B10" s="15"/>
      <c r="C10" s="117" t="s">
        <v>374</v>
      </c>
      <c r="D10" s="117"/>
      <c r="E10" s="117"/>
      <c r="F10" s="117"/>
      <c r="G10" s="117"/>
      <c r="H10" s="117"/>
      <c r="I10" s="117"/>
      <c r="J10" s="117"/>
      <c r="K10" s="117"/>
      <c r="L10" s="117"/>
      <c r="M10" s="117"/>
      <c r="N10" s="117"/>
      <c r="O10" s="117"/>
      <c r="P10" s="117"/>
      <c r="Q10" s="45"/>
    </row>
    <row r="11" spans="1:17" ht="31.5" customHeight="1" x14ac:dyDescent="0.3">
      <c r="B11" s="15"/>
      <c r="C11" s="138" t="s">
        <v>252</v>
      </c>
      <c r="D11" s="138"/>
      <c r="E11" s="138"/>
      <c r="F11" s="138"/>
      <c r="G11" s="19"/>
      <c r="H11" s="19"/>
      <c r="I11" s="19"/>
      <c r="J11" s="19"/>
      <c r="K11" s="19"/>
      <c r="L11" s="19"/>
      <c r="M11" s="19"/>
      <c r="N11" s="19"/>
      <c r="O11" s="19"/>
      <c r="P11" s="19"/>
      <c r="Q11" s="15"/>
    </row>
    <row r="12" spans="1:17" ht="30.45" customHeight="1" x14ac:dyDescent="0.3">
      <c r="B12" s="15"/>
      <c r="C12" s="141" t="s">
        <v>301</v>
      </c>
      <c r="D12" s="141"/>
      <c r="E12" s="18"/>
      <c r="F12" s="18"/>
      <c r="G12" s="18"/>
      <c r="H12" s="18"/>
      <c r="I12" s="18"/>
      <c r="J12" s="18"/>
      <c r="K12" s="18"/>
      <c r="L12" s="18"/>
      <c r="M12" s="18"/>
      <c r="N12" s="18"/>
      <c r="O12" s="18"/>
      <c r="P12" s="18"/>
      <c r="Q12" s="15"/>
    </row>
    <row r="13" spans="1:17" ht="24.45" customHeight="1" x14ac:dyDescent="0.3">
      <c r="B13" s="15"/>
      <c r="C13" s="117" t="s">
        <v>375</v>
      </c>
      <c r="D13" s="117"/>
      <c r="E13" s="117"/>
      <c r="F13" s="117"/>
      <c r="G13" s="117"/>
      <c r="H13" s="117"/>
      <c r="I13" s="117"/>
      <c r="J13" s="117"/>
      <c r="K13" s="117"/>
      <c r="L13" s="117"/>
      <c r="M13" s="117"/>
      <c r="N13" s="117"/>
      <c r="O13" s="117"/>
      <c r="P13" s="117"/>
      <c r="Q13" s="45"/>
    </row>
    <row r="14" spans="1:17" ht="22.95" customHeight="1" x14ac:dyDescent="0.3">
      <c r="B14" s="15"/>
      <c r="C14" s="117"/>
      <c r="D14" s="117"/>
      <c r="E14" s="117"/>
      <c r="F14" s="117"/>
      <c r="G14" s="117"/>
      <c r="H14" s="117"/>
      <c r="I14" s="117"/>
      <c r="J14" s="117"/>
      <c r="K14" s="117"/>
      <c r="L14" s="117"/>
      <c r="M14" s="117"/>
      <c r="N14" s="117"/>
      <c r="O14" s="117"/>
      <c r="P14" s="117"/>
      <c r="Q14" s="15"/>
    </row>
    <row r="15" spans="1:17" ht="27.45" customHeight="1" x14ac:dyDescent="0.3">
      <c r="B15" s="15"/>
      <c r="C15" s="119" t="s">
        <v>336</v>
      </c>
      <c r="D15" s="119"/>
      <c r="E15" s="56"/>
      <c r="F15" s="56"/>
      <c r="G15" s="56"/>
      <c r="H15" s="56"/>
      <c r="I15" s="56"/>
      <c r="J15" s="56"/>
      <c r="K15" s="56"/>
      <c r="L15" s="56"/>
      <c r="M15" s="56"/>
      <c r="N15" s="56"/>
      <c r="O15" s="56"/>
      <c r="P15" s="56"/>
      <c r="Q15" s="15"/>
    </row>
    <row r="16" spans="1:17" ht="22.95" customHeight="1" x14ac:dyDescent="0.3">
      <c r="B16" s="15"/>
      <c r="C16" s="118" t="s">
        <v>378</v>
      </c>
      <c r="D16" s="118"/>
      <c r="E16" s="118"/>
      <c r="F16" s="118"/>
      <c r="G16" s="118"/>
      <c r="H16" s="118"/>
      <c r="I16" s="118"/>
      <c r="J16" s="118"/>
      <c r="K16" s="118"/>
      <c r="L16" s="118"/>
      <c r="M16" s="118"/>
      <c r="N16" s="118"/>
      <c r="O16" s="118"/>
      <c r="P16" s="118"/>
      <c r="Q16" s="15"/>
    </row>
    <row r="17" spans="2:17" s="72" customFormat="1" ht="23.55" customHeight="1" x14ac:dyDescent="0.3">
      <c r="B17" s="15"/>
      <c r="C17" s="118"/>
      <c r="D17" s="118"/>
      <c r="E17" s="118"/>
      <c r="F17" s="118"/>
      <c r="G17" s="118"/>
      <c r="H17" s="118"/>
      <c r="I17" s="118"/>
      <c r="J17" s="118"/>
      <c r="K17" s="118"/>
      <c r="L17" s="118"/>
      <c r="M17" s="118"/>
      <c r="N17" s="118"/>
      <c r="O17" s="118"/>
      <c r="P17" s="118"/>
      <c r="Q17" s="46"/>
    </row>
    <row r="18" spans="2:17" s="73" customFormat="1" ht="22.5" customHeight="1" x14ac:dyDescent="0.3">
      <c r="B18" s="15"/>
      <c r="C18" s="132" t="s">
        <v>20</v>
      </c>
      <c r="D18" s="133"/>
      <c r="E18" s="134"/>
      <c r="F18" s="130" t="s">
        <v>316</v>
      </c>
      <c r="G18" s="130"/>
      <c r="H18" s="130"/>
      <c r="I18" s="130"/>
      <c r="J18" s="130"/>
      <c r="K18" s="130"/>
      <c r="L18" s="130"/>
      <c r="M18" s="130"/>
      <c r="N18" s="130"/>
      <c r="O18" s="130"/>
      <c r="P18" s="11"/>
      <c r="Q18" s="11"/>
    </row>
    <row r="19" spans="2:17" ht="19.5" customHeight="1" x14ac:dyDescent="0.3">
      <c r="B19" s="15"/>
      <c r="C19" s="135" t="s">
        <v>0</v>
      </c>
      <c r="D19" s="136"/>
      <c r="E19" s="137"/>
      <c r="F19" s="131" t="s">
        <v>337</v>
      </c>
      <c r="G19" s="131"/>
      <c r="H19" s="131"/>
      <c r="I19" s="131"/>
      <c r="J19" s="131"/>
      <c r="K19" s="131"/>
      <c r="L19" s="131"/>
      <c r="M19" s="131"/>
      <c r="N19" s="131"/>
      <c r="O19" s="131"/>
      <c r="P19" s="12"/>
      <c r="Q19" s="12"/>
    </row>
    <row r="20" spans="2:17" ht="19.5" customHeight="1" x14ac:dyDescent="0.3">
      <c r="B20" s="15"/>
      <c r="C20" s="135" t="s">
        <v>1</v>
      </c>
      <c r="D20" s="136"/>
      <c r="E20" s="137"/>
      <c r="F20" s="131" t="s">
        <v>338</v>
      </c>
      <c r="G20" s="131"/>
      <c r="H20" s="131"/>
      <c r="I20" s="131"/>
      <c r="J20" s="131"/>
      <c r="K20" s="131"/>
      <c r="L20" s="131"/>
      <c r="M20" s="131"/>
      <c r="N20" s="131"/>
      <c r="O20" s="131"/>
      <c r="P20" s="12"/>
      <c r="Q20" s="12"/>
    </row>
    <row r="21" spans="2:17" ht="31.95" customHeight="1" x14ac:dyDescent="0.3">
      <c r="B21" s="15"/>
      <c r="C21" s="121" t="s">
        <v>2</v>
      </c>
      <c r="D21" s="122"/>
      <c r="E21" s="122"/>
      <c r="F21" s="120" t="s">
        <v>311</v>
      </c>
      <c r="G21" s="120"/>
      <c r="H21" s="120"/>
      <c r="I21" s="120"/>
      <c r="J21" s="120"/>
      <c r="K21" s="120"/>
      <c r="L21" s="120"/>
      <c r="M21" s="120"/>
      <c r="N21" s="120"/>
      <c r="O21" s="120"/>
      <c r="P21" s="12"/>
      <c r="Q21" s="12"/>
    </row>
    <row r="22" spans="2:17" ht="27.45" customHeight="1" x14ac:dyDescent="0.3">
      <c r="B22" s="15"/>
      <c r="C22" s="123"/>
      <c r="D22" s="124"/>
      <c r="E22" s="124"/>
      <c r="F22" s="120"/>
      <c r="G22" s="120"/>
      <c r="H22" s="120"/>
      <c r="I22" s="120"/>
      <c r="J22" s="120"/>
      <c r="K22" s="120"/>
      <c r="L22" s="120"/>
      <c r="M22" s="120"/>
      <c r="N22" s="120"/>
      <c r="O22" s="120"/>
      <c r="P22" s="12"/>
      <c r="Q22" s="12"/>
    </row>
    <row r="23" spans="2:17" ht="23.55" customHeight="1" x14ac:dyDescent="0.3">
      <c r="B23" s="15"/>
      <c r="C23" s="125"/>
      <c r="D23" s="126"/>
      <c r="E23" s="126"/>
      <c r="F23" s="120"/>
      <c r="G23" s="120"/>
      <c r="H23" s="120"/>
      <c r="I23" s="120"/>
      <c r="J23" s="120"/>
      <c r="K23" s="120"/>
      <c r="L23" s="120"/>
      <c r="M23" s="120"/>
      <c r="N23" s="120"/>
      <c r="O23" s="120"/>
      <c r="P23" s="12"/>
      <c r="Q23" s="12"/>
    </row>
    <row r="24" spans="2:17" ht="32.549999999999997" customHeight="1" x14ac:dyDescent="0.3">
      <c r="B24" s="15"/>
      <c r="C24" s="121" t="s">
        <v>318</v>
      </c>
      <c r="D24" s="122"/>
      <c r="E24" s="122"/>
      <c r="F24" s="120" t="s">
        <v>313</v>
      </c>
      <c r="G24" s="120"/>
      <c r="H24" s="120"/>
      <c r="I24" s="120"/>
      <c r="J24" s="120"/>
      <c r="K24" s="120"/>
      <c r="L24" s="120"/>
      <c r="M24" s="120"/>
      <c r="N24" s="120"/>
      <c r="O24" s="120"/>
      <c r="P24" s="12"/>
      <c r="Q24" s="12"/>
    </row>
    <row r="25" spans="2:17" ht="32.549999999999997" customHeight="1" x14ac:dyDescent="0.3">
      <c r="B25" s="15"/>
      <c r="C25" s="123"/>
      <c r="D25" s="124"/>
      <c r="E25" s="124"/>
      <c r="F25" s="120"/>
      <c r="G25" s="120"/>
      <c r="H25" s="120"/>
      <c r="I25" s="120"/>
      <c r="J25" s="120"/>
      <c r="K25" s="120"/>
      <c r="L25" s="120"/>
      <c r="M25" s="120"/>
      <c r="N25" s="120"/>
      <c r="O25" s="120"/>
      <c r="P25" s="12"/>
      <c r="Q25" s="12"/>
    </row>
    <row r="26" spans="2:17" ht="34.950000000000003" customHeight="1" x14ac:dyDescent="0.3">
      <c r="B26" s="15"/>
      <c r="C26" s="121" t="s">
        <v>4</v>
      </c>
      <c r="D26" s="122"/>
      <c r="E26" s="122"/>
      <c r="F26" s="120" t="s">
        <v>312</v>
      </c>
      <c r="G26" s="120"/>
      <c r="H26" s="120"/>
      <c r="I26" s="120"/>
      <c r="J26" s="120"/>
      <c r="K26" s="120"/>
      <c r="L26" s="120"/>
      <c r="M26" s="120"/>
      <c r="N26" s="120"/>
      <c r="O26" s="120"/>
      <c r="P26" s="12"/>
      <c r="Q26" s="12"/>
    </row>
    <row r="27" spans="2:17" ht="34.950000000000003" customHeight="1" x14ac:dyDescent="0.3">
      <c r="B27" s="15"/>
      <c r="C27" s="123"/>
      <c r="D27" s="124"/>
      <c r="E27" s="124"/>
      <c r="F27" s="120"/>
      <c r="G27" s="120"/>
      <c r="H27" s="120"/>
      <c r="I27" s="120"/>
      <c r="J27" s="120"/>
      <c r="K27" s="120"/>
      <c r="L27" s="120"/>
      <c r="M27" s="120"/>
      <c r="N27" s="120"/>
      <c r="O27" s="120"/>
      <c r="P27" s="12"/>
      <c r="Q27" s="12"/>
    </row>
    <row r="28" spans="2:17" ht="28.05" customHeight="1" x14ac:dyDescent="0.3">
      <c r="B28" s="15"/>
      <c r="C28" s="121" t="s">
        <v>319</v>
      </c>
      <c r="D28" s="122"/>
      <c r="E28" s="122"/>
      <c r="F28" s="120" t="s">
        <v>314</v>
      </c>
      <c r="G28" s="120"/>
      <c r="H28" s="120"/>
      <c r="I28" s="120"/>
      <c r="J28" s="120"/>
      <c r="K28" s="120"/>
      <c r="L28" s="120"/>
      <c r="M28" s="120"/>
      <c r="N28" s="120"/>
      <c r="O28" s="120"/>
      <c r="P28" s="12"/>
      <c r="Q28" s="12"/>
    </row>
    <row r="29" spans="2:17" ht="22.05" customHeight="1" x14ac:dyDescent="0.3">
      <c r="B29" s="15"/>
      <c r="C29" s="123"/>
      <c r="D29" s="124"/>
      <c r="E29" s="124"/>
      <c r="F29" s="120"/>
      <c r="G29" s="120"/>
      <c r="H29" s="120"/>
      <c r="I29" s="120"/>
      <c r="J29" s="120"/>
      <c r="K29" s="120"/>
      <c r="L29" s="120"/>
      <c r="M29" s="120"/>
      <c r="N29" s="120"/>
      <c r="O29" s="120"/>
      <c r="P29" s="12"/>
      <c r="Q29" s="12"/>
    </row>
    <row r="30" spans="2:17" ht="29.55" customHeight="1" x14ac:dyDescent="0.3">
      <c r="B30" s="15"/>
      <c r="C30" s="125"/>
      <c r="D30" s="126"/>
      <c r="E30" s="126"/>
      <c r="F30" s="120"/>
      <c r="G30" s="120"/>
      <c r="H30" s="120"/>
      <c r="I30" s="120"/>
      <c r="J30" s="120"/>
      <c r="K30" s="120"/>
      <c r="L30" s="120"/>
      <c r="M30" s="120"/>
      <c r="N30" s="120"/>
      <c r="O30" s="120"/>
      <c r="P30" s="12"/>
      <c r="Q30" s="12"/>
    </row>
    <row r="31" spans="2:17" ht="28.5" customHeight="1" x14ac:dyDescent="0.3">
      <c r="B31" s="15"/>
      <c r="C31" s="121" t="s">
        <v>26</v>
      </c>
      <c r="D31" s="122"/>
      <c r="E31" s="122"/>
      <c r="F31" s="120" t="s">
        <v>315</v>
      </c>
      <c r="G31" s="120"/>
      <c r="H31" s="120"/>
      <c r="I31" s="120"/>
      <c r="J31" s="120"/>
      <c r="K31" s="120"/>
      <c r="L31" s="120"/>
      <c r="M31" s="120"/>
      <c r="N31" s="120"/>
      <c r="O31" s="120"/>
      <c r="P31" s="12"/>
      <c r="Q31" s="12"/>
    </row>
    <row r="32" spans="2:17" ht="28.5" customHeight="1" x14ac:dyDescent="0.3">
      <c r="B32" s="15"/>
      <c r="C32" s="123"/>
      <c r="D32" s="124"/>
      <c r="E32" s="124"/>
      <c r="F32" s="120"/>
      <c r="G32" s="120"/>
      <c r="H32" s="120"/>
      <c r="I32" s="120"/>
      <c r="J32" s="120"/>
      <c r="K32" s="120"/>
      <c r="L32" s="120"/>
      <c r="M32" s="120"/>
      <c r="N32" s="120"/>
      <c r="O32" s="120"/>
      <c r="P32" s="12"/>
      <c r="Q32" s="12"/>
    </row>
    <row r="33" spans="2:17" ht="35.549999999999997" customHeight="1" x14ac:dyDescent="0.3">
      <c r="B33" s="15"/>
      <c r="C33" s="123"/>
      <c r="D33" s="124"/>
      <c r="E33" s="124"/>
      <c r="F33" s="120"/>
      <c r="G33" s="120"/>
      <c r="H33" s="120"/>
      <c r="I33" s="120"/>
      <c r="J33" s="120"/>
      <c r="K33" s="120"/>
      <c r="L33" s="120"/>
      <c r="M33" s="120"/>
      <c r="N33" s="120"/>
      <c r="O33" s="120"/>
      <c r="P33" s="12"/>
      <c r="Q33" s="12"/>
    </row>
    <row r="34" spans="2:17" ht="31.95" customHeight="1" thickBot="1" x14ac:dyDescent="0.35">
      <c r="B34" s="15"/>
      <c r="C34" s="139" t="s">
        <v>376</v>
      </c>
      <c r="D34" s="139"/>
      <c r="E34" s="139"/>
      <c r="F34" s="139"/>
      <c r="G34" s="139"/>
      <c r="H34" s="139"/>
      <c r="I34" s="139"/>
      <c r="J34" s="139"/>
      <c r="K34" s="139"/>
      <c r="L34" s="139"/>
      <c r="M34" s="139"/>
      <c r="N34" s="139"/>
      <c r="O34" s="47"/>
      <c r="P34" s="47"/>
      <c r="Q34" s="15"/>
    </row>
    <row r="35" spans="2:17" ht="22.95" customHeight="1" thickBot="1" x14ac:dyDescent="0.35">
      <c r="B35" s="15"/>
      <c r="C35" s="127" t="s">
        <v>20</v>
      </c>
      <c r="D35" s="127"/>
      <c r="E35" s="127"/>
      <c r="F35" s="66" t="s">
        <v>285</v>
      </c>
      <c r="G35" s="127" t="s">
        <v>377</v>
      </c>
      <c r="H35" s="127"/>
      <c r="I35" s="127"/>
      <c r="J35" s="15"/>
      <c r="K35" s="15"/>
      <c r="L35" s="15"/>
      <c r="M35" s="15"/>
      <c r="N35" s="12"/>
      <c r="O35" s="12"/>
      <c r="P35" s="12"/>
      <c r="Q35" s="12"/>
    </row>
    <row r="36" spans="2:17" ht="19.5" customHeight="1" thickBot="1" x14ac:dyDescent="0.35">
      <c r="B36" s="15"/>
      <c r="C36" s="144" t="s">
        <v>0</v>
      </c>
      <c r="D36" s="144"/>
      <c r="E36" s="144"/>
      <c r="F36" s="67">
        <v>0</v>
      </c>
      <c r="G36" s="128" t="s">
        <v>335</v>
      </c>
      <c r="H36" s="128"/>
      <c r="I36" s="128"/>
      <c r="J36" s="15"/>
      <c r="K36" s="15"/>
      <c r="L36" s="15"/>
      <c r="M36" s="15"/>
      <c r="N36" s="12"/>
      <c r="O36" s="12"/>
      <c r="P36" s="12"/>
      <c r="Q36" s="12"/>
    </row>
    <row r="37" spans="2:17" ht="18.45" customHeight="1" thickBot="1" x14ac:dyDescent="0.35">
      <c r="B37" s="15"/>
      <c r="C37" s="144" t="s">
        <v>322</v>
      </c>
      <c r="D37" s="144"/>
      <c r="E37" s="144"/>
      <c r="F37" s="67">
        <v>0</v>
      </c>
      <c r="G37" s="128" t="s">
        <v>320</v>
      </c>
      <c r="H37" s="128"/>
      <c r="I37" s="128"/>
      <c r="J37" s="15"/>
      <c r="K37" s="15"/>
      <c r="L37" s="15"/>
      <c r="M37" s="15"/>
      <c r="N37" s="12"/>
      <c r="O37" s="12"/>
      <c r="P37" s="12"/>
      <c r="Q37" s="12"/>
    </row>
    <row r="38" spans="2:17" ht="21" customHeight="1" thickBot="1" x14ac:dyDescent="0.35">
      <c r="B38" s="15"/>
      <c r="C38" s="144" t="s">
        <v>323</v>
      </c>
      <c r="D38" s="144"/>
      <c r="E38" s="144"/>
      <c r="F38" s="67">
        <v>1</v>
      </c>
      <c r="G38" s="128" t="s">
        <v>321</v>
      </c>
      <c r="H38" s="128"/>
      <c r="I38" s="128"/>
      <c r="J38" s="15"/>
      <c r="K38" s="15"/>
      <c r="L38" s="15"/>
      <c r="M38" s="15"/>
      <c r="N38" s="12"/>
      <c r="O38" s="12"/>
      <c r="P38" s="12"/>
      <c r="Q38" s="12"/>
    </row>
    <row r="39" spans="2:17" ht="20.55" customHeight="1" thickBot="1" x14ac:dyDescent="0.35">
      <c r="B39" s="15"/>
      <c r="C39" s="144" t="s">
        <v>324</v>
      </c>
      <c r="D39" s="144"/>
      <c r="E39" s="144"/>
      <c r="F39" s="68">
        <v>2</v>
      </c>
      <c r="G39" s="129" t="s">
        <v>250</v>
      </c>
      <c r="H39" s="129"/>
      <c r="I39" s="129"/>
      <c r="J39" s="15"/>
      <c r="K39" s="15"/>
      <c r="L39" s="15"/>
      <c r="M39" s="15"/>
      <c r="N39" s="12"/>
      <c r="O39" s="12"/>
      <c r="P39" s="12"/>
      <c r="Q39" s="12"/>
    </row>
    <row r="40" spans="2:17" ht="19.95" customHeight="1" thickBot="1" x14ac:dyDescent="0.35">
      <c r="B40" s="15"/>
      <c r="C40" s="144" t="s">
        <v>325</v>
      </c>
      <c r="D40" s="144"/>
      <c r="E40" s="144"/>
      <c r="F40" s="69">
        <v>3</v>
      </c>
      <c r="G40" s="129"/>
      <c r="H40" s="129"/>
      <c r="I40" s="129"/>
      <c r="J40" s="15"/>
      <c r="K40" s="15"/>
      <c r="L40" s="15"/>
      <c r="M40" s="15"/>
      <c r="N40" s="12"/>
      <c r="O40" s="12"/>
      <c r="P40" s="12"/>
      <c r="Q40" s="12"/>
    </row>
    <row r="41" spans="2:17" ht="21.45" customHeight="1" thickBot="1" x14ac:dyDescent="0.35">
      <c r="B41" s="15"/>
      <c r="C41" s="144" t="s">
        <v>326</v>
      </c>
      <c r="D41" s="144"/>
      <c r="E41" s="144"/>
      <c r="F41" s="68">
        <v>4</v>
      </c>
      <c r="G41" s="129" t="s">
        <v>251</v>
      </c>
      <c r="H41" s="129"/>
      <c r="I41" s="129"/>
      <c r="J41" s="15"/>
      <c r="K41" s="15"/>
      <c r="L41" s="15"/>
      <c r="M41" s="15"/>
      <c r="N41" s="12"/>
      <c r="O41" s="12"/>
      <c r="P41" s="12"/>
      <c r="Q41" s="12"/>
    </row>
    <row r="42" spans="2:17" ht="20.55" customHeight="1" thickBot="1" x14ac:dyDescent="0.35">
      <c r="B42" s="15"/>
      <c r="C42" s="144" t="s">
        <v>327</v>
      </c>
      <c r="D42" s="144"/>
      <c r="E42" s="144"/>
      <c r="F42" s="69">
        <v>5</v>
      </c>
      <c r="G42" s="129"/>
      <c r="H42" s="129"/>
      <c r="I42" s="129"/>
      <c r="J42" s="15"/>
      <c r="K42" s="15"/>
      <c r="L42" s="15"/>
      <c r="M42" s="15"/>
      <c r="N42" s="12"/>
      <c r="O42" s="12"/>
      <c r="P42" s="12"/>
      <c r="Q42" s="12"/>
    </row>
    <row r="43" spans="2:17" ht="15.45" customHeight="1" x14ac:dyDescent="0.3">
      <c r="B43" s="15"/>
      <c r="C43" s="32"/>
      <c r="D43" s="32"/>
      <c r="E43" s="32"/>
      <c r="F43" s="32"/>
      <c r="G43" s="32"/>
      <c r="H43" s="32"/>
      <c r="I43" s="30"/>
      <c r="J43" s="30"/>
      <c r="K43" s="30"/>
      <c r="L43" s="31"/>
      <c r="M43" s="15"/>
      <c r="N43" s="15"/>
      <c r="O43" s="15"/>
      <c r="P43" s="15"/>
      <c r="Q43" s="15"/>
    </row>
    <row r="44" spans="2:17" s="73" customFormat="1" ht="27" customHeight="1" x14ac:dyDescent="0.3">
      <c r="B44" s="15"/>
      <c r="C44" s="143" t="s">
        <v>300</v>
      </c>
      <c r="D44" s="143"/>
      <c r="E44" s="143"/>
      <c r="F44" s="58"/>
      <c r="G44" s="58"/>
      <c r="H44" s="58"/>
      <c r="I44" s="18"/>
      <c r="J44" s="18"/>
      <c r="K44" s="18"/>
      <c r="L44" s="18"/>
      <c r="M44" s="18"/>
      <c r="N44" s="18"/>
      <c r="O44" s="18"/>
      <c r="P44" s="18"/>
      <c r="Q44" s="15"/>
    </row>
    <row r="45" spans="2:17" ht="33" customHeight="1" x14ac:dyDescent="0.3">
      <c r="B45" s="15"/>
      <c r="C45" s="117" t="s">
        <v>379</v>
      </c>
      <c r="D45" s="117"/>
      <c r="E45" s="117"/>
      <c r="F45" s="117"/>
      <c r="G45" s="117"/>
      <c r="H45" s="117"/>
      <c r="I45" s="117"/>
      <c r="J45" s="117"/>
      <c r="K45" s="117"/>
      <c r="L45" s="117"/>
      <c r="M45" s="117"/>
      <c r="N45" s="117"/>
      <c r="O45" s="117"/>
      <c r="P45" s="117"/>
      <c r="Q45" s="45"/>
    </row>
    <row r="46" spans="2:17" s="73" customFormat="1" ht="25.95" customHeight="1" x14ac:dyDescent="0.3">
      <c r="B46" s="15"/>
      <c r="C46" s="140" t="s">
        <v>389</v>
      </c>
      <c r="D46" s="140"/>
      <c r="E46" s="57"/>
      <c r="F46" s="57"/>
      <c r="G46" s="57"/>
      <c r="H46" s="57"/>
      <c r="I46" s="57"/>
      <c r="J46" s="17"/>
      <c r="K46" s="17"/>
      <c r="L46" s="17"/>
      <c r="M46" s="17"/>
      <c r="N46" s="17"/>
      <c r="O46" s="17"/>
      <c r="P46" s="17"/>
      <c r="Q46" s="15"/>
    </row>
    <row r="47" spans="2:17" ht="40.5" customHeight="1" x14ac:dyDescent="0.3">
      <c r="B47" s="15"/>
      <c r="C47" s="117" t="s">
        <v>392</v>
      </c>
      <c r="D47" s="117"/>
      <c r="E47" s="117"/>
      <c r="F47" s="117"/>
      <c r="G47" s="117"/>
      <c r="H47" s="117"/>
      <c r="I47" s="117"/>
      <c r="J47" s="117"/>
      <c r="K47" s="117"/>
      <c r="L47" s="117"/>
      <c r="M47" s="117"/>
      <c r="N47" s="117"/>
      <c r="O47" s="117"/>
      <c r="P47" s="117"/>
      <c r="Q47" s="45"/>
    </row>
    <row r="48" spans="2:17" ht="30" customHeight="1" x14ac:dyDescent="0.3">
      <c r="B48" s="15"/>
      <c r="C48" s="141" t="s">
        <v>390</v>
      </c>
      <c r="D48" s="141"/>
      <c r="E48" s="17"/>
      <c r="F48" s="17"/>
      <c r="G48" s="17"/>
      <c r="H48" s="17"/>
      <c r="I48" s="17"/>
      <c r="J48" s="17"/>
      <c r="K48" s="17"/>
      <c r="L48" s="17"/>
      <c r="M48" s="17"/>
      <c r="N48" s="17"/>
      <c r="O48" s="17"/>
      <c r="P48" s="17"/>
      <c r="Q48" s="15"/>
    </row>
    <row r="49" spans="2:17" s="72" customFormat="1" ht="41.55" customHeight="1" x14ac:dyDescent="0.3">
      <c r="B49" s="15"/>
      <c r="C49" s="117" t="s">
        <v>380</v>
      </c>
      <c r="D49" s="117"/>
      <c r="E49" s="117"/>
      <c r="F49" s="117"/>
      <c r="G49" s="117"/>
      <c r="H49" s="117"/>
      <c r="I49" s="117"/>
      <c r="J49" s="117"/>
      <c r="K49" s="117"/>
      <c r="L49" s="117"/>
      <c r="M49" s="117"/>
      <c r="N49" s="117"/>
      <c r="O49" s="117"/>
      <c r="P49" s="117"/>
      <c r="Q49" s="45"/>
    </row>
    <row r="50" spans="2:17" x14ac:dyDescent="0.3">
      <c r="B50" s="15"/>
      <c r="C50" s="15"/>
      <c r="D50" s="15"/>
      <c r="E50" s="15"/>
      <c r="F50" s="15"/>
      <c r="G50" s="15"/>
      <c r="H50" s="15"/>
      <c r="I50" s="15"/>
      <c r="J50" s="15"/>
      <c r="K50" s="15"/>
      <c r="L50" s="15"/>
      <c r="M50" s="15"/>
      <c r="N50" s="15"/>
      <c r="O50" s="15"/>
      <c r="P50" s="15"/>
      <c r="Q50" s="15"/>
    </row>
    <row r="51" spans="2:17" x14ac:dyDescent="0.3">
      <c r="B51" s="15"/>
      <c r="C51" s="15"/>
      <c r="D51" s="15"/>
      <c r="E51" s="15"/>
      <c r="F51" s="15"/>
      <c r="G51" s="15"/>
      <c r="H51" s="15"/>
      <c r="I51" s="15"/>
      <c r="J51" s="15"/>
      <c r="K51" s="15"/>
      <c r="L51" s="15"/>
      <c r="M51" s="15"/>
      <c r="N51" s="15"/>
      <c r="O51" s="15"/>
      <c r="P51" s="15"/>
      <c r="Q51" s="15"/>
    </row>
    <row r="52" spans="2:17" x14ac:dyDescent="0.3">
      <c r="B52" s="15"/>
      <c r="C52" s="12"/>
      <c r="D52" s="12"/>
      <c r="E52" s="12"/>
      <c r="F52" s="12"/>
      <c r="G52" s="12"/>
      <c r="H52" s="12"/>
      <c r="I52" s="12"/>
      <c r="J52" s="12"/>
      <c r="K52" s="12"/>
      <c r="L52" s="12"/>
      <c r="M52" s="12"/>
      <c r="N52" s="12"/>
      <c r="O52" s="12"/>
      <c r="P52" s="12"/>
      <c r="Q52" s="15"/>
    </row>
  </sheetData>
  <sheetProtection algorithmName="SHA-512" hashValue="ctq1jdbbBJVN/FYFQBt6R3NJgARE5ulLDN0e9xfOxXtcHcgSxgkFkIse/J7Vao31K366F3BArUIxu/nrDjRgqA==" saltValue="kFPCAUsdJH4JwK1xUiD40w==" spinCount="100000" sheet="1" objects="1" scenarios="1"/>
  <customSheetViews>
    <customSheetView guid="{319F275A-AF9D-4BEB-B0EA-B99937EEB841}" showPageBreaks="1" printArea="1" view="pageBreakPreview" topLeftCell="A52">
      <pageMargins left="0.7" right="0.7" top="0.75" bottom="0.75" header="0.3" footer="0.3"/>
      <pageSetup paperSize="9" scale="33" orientation="landscape" r:id="rId1"/>
    </customSheetView>
  </customSheetViews>
  <mergeCells count="46">
    <mergeCell ref="C46:D46"/>
    <mergeCell ref="C48:D48"/>
    <mergeCell ref="B7:Q8"/>
    <mergeCell ref="C44:E44"/>
    <mergeCell ref="C12:D12"/>
    <mergeCell ref="C45:P45"/>
    <mergeCell ref="C47:P47"/>
    <mergeCell ref="C41:E41"/>
    <mergeCell ref="C42:E42"/>
    <mergeCell ref="C35:E35"/>
    <mergeCell ref="C36:E36"/>
    <mergeCell ref="C37:E37"/>
    <mergeCell ref="C38:E38"/>
    <mergeCell ref="C39:E39"/>
    <mergeCell ref="C40:E40"/>
    <mergeCell ref="G36:I36"/>
    <mergeCell ref="G37:I37"/>
    <mergeCell ref="G38:I38"/>
    <mergeCell ref="G39:I40"/>
    <mergeCell ref="G41:I42"/>
    <mergeCell ref="C10:P10"/>
    <mergeCell ref="C13:P14"/>
    <mergeCell ref="F18:O18"/>
    <mergeCell ref="F19:O19"/>
    <mergeCell ref="F20:O20"/>
    <mergeCell ref="C18:E18"/>
    <mergeCell ref="C19:E19"/>
    <mergeCell ref="C20:E20"/>
    <mergeCell ref="C11:F11"/>
    <mergeCell ref="C34:N34"/>
    <mergeCell ref="G3:L3"/>
    <mergeCell ref="F4:M4"/>
    <mergeCell ref="C49:P49"/>
    <mergeCell ref="C16:P17"/>
    <mergeCell ref="C15:D15"/>
    <mergeCell ref="F26:O27"/>
    <mergeCell ref="F28:O30"/>
    <mergeCell ref="F31:O33"/>
    <mergeCell ref="F21:O23"/>
    <mergeCell ref="F24:O25"/>
    <mergeCell ref="C21:E23"/>
    <mergeCell ref="C24:E25"/>
    <mergeCell ref="C26:E27"/>
    <mergeCell ref="C28:E30"/>
    <mergeCell ref="C31:E33"/>
    <mergeCell ref="G35:I35"/>
  </mergeCells>
  <hyperlinks>
    <hyperlink ref="C12:D12" location="Identification!A1" display=" 1. Identification"/>
    <hyperlink ref="C44:E44" location="'Synthèse Niveau de Maturité'!A1" display="3. Synthèse du Niveau de Maturité"/>
    <hyperlink ref="C48:D48" location="'Suivi - Evaluation'!A1" display="5. Suivi - Evaluation"/>
    <hyperlink ref="C15:D15" location="Evaluation!A1" display="2. Evaluation"/>
    <hyperlink ref="C46:D46" location="CONSTATATION!A1" display="4. Constatation"/>
  </hyperlinks>
  <pageMargins left="0.7" right="0.7" top="0.75" bottom="0.75" header="0.3" footer="0.3"/>
  <pageSetup paperSize="9" scale="33"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tabColor theme="4" tint="0.39997558519241921"/>
  </sheetPr>
  <dimension ref="D2:M29"/>
  <sheetViews>
    <sheetView topLeftCell="A25" zoomScaleNormal="100" zoomScaleSheetLayoutView="100" workbookViewId="0"/>
  </sheetViews>
  <sheetFormatPr baseColWidth="10" defaultColWidth="10.88671875" defaultRowHeight="14.4" x14ac:dyDescent="0.3"/>
  <cols>
    <col min="1" max="2" width="10.88671875" style="60"/>
    <col min="3" max="3" width="9" style="60" customWidth="1"/>
    <col min="4" max="4" width="10.88671875" style="60"/>
    <col min="5" max="5" width="10.88671875" style="60" customWidth="1"/>
    <col min="6" max="10" width="10.88671875" style="60"/>
    <col min="11" max="11" width="10.88671875" style="60" customWidth="1"/>
    <col min="12" max="12" width="9.33203125" style="60" customWidth="1"/>
    <col min="13" max="16384" width="10.88671875" style="60"/>
  </cols>
  <sheetData>
    <row r="2" spans="4:13" x14ac:dyDescent="0.3">
      <c r="D2" s="12"/>
      <c r="E2" s="12"/>
      <c r="F2" s="150" t="s">
        <v>393</v>
      </c>
      <c r="G2" s="150"/>
      <c r="H2" s="150"/>
      <c r="I2" s="150"/>
      <c r="J2" s="150"/>
      <c r="K2" s="74"/>
      <c r="L2" s="74"/>
      <c r="M2" s="76"/>
    </row>
    <row r="3" spans="4:13" x14ac:dyDescent="0.3">
      <c r="D3" s="12"/>
      <c r="E3" s="149" t="s">
        <v>394</v>
      </c>
      <c r="F3" s="149"/>
      <c r="G3" s="149"/>
      <c r="H3" s="149"/>
      <c r="I3" s="149"/>
      <c r="J3" s="149"/>
      <c r="K3" s="149"/>
      <c r="L3" s="74"/>
      <c r="M3" s="77"/>
    </row>
    <row r="4" spans="4:13" x14ac:dyDescent="0.3">
      <c r="D4" s="12"/>
      <c r="E4" s="12"/>
      <c r="F4" s="12"/>
      <c r="G4" s="12"/>
      <c r="H4" s="12"/>
      <c r="I4" s="12"/>
      <c r="J4" s="12"/>
      <c r="K4" s="12"/>
      <c r="L4" s="12"/>
    </row>
    <row r="5" spans="4:13" ht="14.55" customHeight="1" x14ac:dyDescent="0.3">
      <c r="D5" s="148" t="s">
        <v>381</v>
      </c>
      <c r="E5" s="148"/>
      <c r="F5" s="148"/>
      <c r="G5" s="148"/>
      <c r="H5" s="148"/>
      <c r="I5" s="148"/>
      <c r="J5" s="148"/>
      <c r="K5" s="148"/>
      <c r="L5" s="148"/>
    </row>
    <row r="6" spans="4:13" ht="14.55" customHeight="1" x14ac:dyDescent="0.3">
      <c r="D6" s="148"/>
      <c r="E6" s="148"/>
      <c r="F6" s="148"/>
      <c r="G6" s="148"/>
      <c r="H6" s="148"/>
      <c r="I6" s="148"/>
      <c r="J6" s="148"/>
      <c r="K6" s="148"/>
      <c r="L6" s="148"/>
    </row>
    <row r="7" spans="4:13" ht="14.55" customHeight="1" x14ac:dyDescent="0.3">
      <c r="D7" s="75"/>
      <c r="E7" s="75"/>
      <c r="F7" s="75"/>
      <c r="G7" s="75"/>
      <c r="H7" s="75"/>
      <c r="I7" s="75"/>
      <c r="J7" s="75"/>
      <c r="K7" s="75"/>
      <c r="L7" s="12"/>
    </row>
    <row r="8" spans="4:13" ht="18" customHeight="1" x14ac:dyDescent="0.3">
      <c r="D8" s="12"/>
      <c r="E8" s="146" t="s">
        <v>382</v>
      </c>
      <c r="F8" s="146"/>
      <c r="G8" s="146"/>
      <c r="H8" s="146"/>
      <c r="I8" s="146"/>
      <c r="J8" s="146"/>
      <c r="K8" s="146"/>
      <c r="L8" s="12"/>
    </row>
    <row r="9" spans="4:13" ht="15.6" x14ac:dyDescent="0.3">
      <c r="D9" s="12"/>
      <c r="E9" s="151" t="s">
        <v>287</v>
      </c>
      <c r="F9" s="151"/>
      <c r="G9" s="145"/>
      <c r="H9" s="145"/>
      <c r="I9" s="145"/>
      <c r="J9" s="145"/>
      <c r="K9" s="145"/>
      <c r="L9" s="12"/>
    </row>
    <row r="10" spans="4:13" ht="15.6" x14ac:dyDescent="0.3">
      <c r="D10" s="12"/>
      <c r="E10" s="152" t="s">
        <v>288</v>
      </c>
      <c r="F10" s="153"/>
      <c r="G10" s="145"/>
      <c r="H10" s="145"/>
      <c r="I10" s="145"/>
      <c r="J10" s="145"/>
      <c r="K10" s="145"/>
      <c r="L10" s="12"/>
    </row>
    <row r="11" spans="4:13" ht="15.6" x14ac:dyDescent="0.3">
      <c r="D11" s="12"/>
      <c r="E11" s="145" t="s">
        <v>289</v>
      </c>
      <c r="F11" s="145"/>
      <c r="G11" s="145"/>
      <c r="H11" s="145"/>
      <c r="I11" s="145"/>
      <c r="J11" s="145"/>
      <c r="K11" s="145"/>
      <c r="L11" s="12"/>
    </row>
    <row r="12" spans="4:13" ht="15.6" x14ac:dyDescent="0.3">
      <c r="D12" s="12"/>
      <c r="E12" s="145" t="s">
        <v>290</v>
      </c>
      <c r="F12" s="145"/>
      <c r="G12" s="145"/>
      <c r="H12" s="145"/>
      <c r="I12" s="145"/>
      <c r="J12" s="145"/>
      <c r="K12" s="145"/>
      <c r="L12" s="12"/>
    </row>
    <row r="13" spans="4:13" ht="15.6" x14ac:dyDescent="0.3">
      <c r="D13" s="12"/>
      <c r="E13" s="145" t="s">
        <v>291</v>
      </c>
      <c r="F13" s="145"/>
      <c r="G13" s="145"/>
      <c r="H13" s="145"/>
      <c r="I13" s="145"/>
      <c r="J13" s="145"/>
      <c r="K13" s="145"/>
      <c r="L13" s="12"/>
    </row>
    <row r="14" spans="4:13" x14ac:dyDescent="0.3">
      <c r="D14" s="12"/>
      <c r="E14" s="14"/>
      <c r="F14" s="14"/>
      <c r="G14" s="31"/>
      <c r="H14" s="31"/>
      <c r="I14" s="31"/>
      <c r="J14" s="31"/>
      <c r="K14" s="12"/>
      <c r="L14" s="12"/>
    </row>
    <row r="15" spans="4:13" ht="15.6" x14ac:dyDescent="0.3">
      <c r="D15" s="12"/>
      <c r="E15" s="146" t="s">
        <v>292</v>
      </c>
      <c r="F15" s="146"/>
      <c r="G15" s="146"/>
      <c r="H15" s="146"/>
      <c r="I15" s="146"/>
      <c r="J15" s="146"/>
      <c r="K15" s="146"/>
      <c r="L15" s="12"/>
    </row>
    <row r="16" spans="4:13" ht="15.6" x14ac:dyDescent="0.3">
      <c r="D16" s="12"/>
      <c r="E16" s="154" t="s">
        <v>293</v>
      </c>
      <c r="F16" s="154"/>
      <c r="G16" s="145"/>
      <c r="H16" s="145"/>
      <c r="I16" s="145"/>
      <c r="J16" s="145"/>
      <c r="K16" s="145"/>
      <c r="L16" s="12"/>
    </row>
    <row r="17" spans="4:12" ht="15.6" x14ac:dyDescent="0.3">
      <c r="D17" s="12"/>
      <c r="E17" s="145" t="s">
        <v>294</v>
      </c>
      <c r="F17" s="145"/>
      <c r="G17" s="145"/>
      <c r="H17" s="145"/>
      <c r="I17" s="145"/>
      <c r="J17" s="145"/>
      <c r="K17" s="145"/>
      <c r="L17" s="12"/>
    </row>
    <row r="18" spans="4:12" ht="15.6" x14ac:dyDescent="0.3">
      <c r="D18" s="12"/>
      <c r="E18" s="145" t="s">
        <v>290</v>
      </c>
      <c r="F18" s="145"/>
      <c r="G18" s="145"/>
      <c r="H18" s="145"/>
      <c r="I18" s="145"/>
      <c r="J18" s="145"/>
      <c r="K18" s="145"/>
      <c r="L18" s="12"/>
    </row>
    <row r="19" spans="4:12" ht="15.6" x14ac:dyDescent="0.3">
      <c r="D19" s="12"/>
      <c r="E19" s="145" t="s">
        <v>291</v>
      </c>
      <c r="F19" s="145"/>
      <c r="G19" s="145"/>
      <c r="H19" s="145"/>
      <c r="I19" s="145"/>
      <c r="J19" s="145"/>
      <c r="K19" s="145"/>
      <c r="L19" s="12"/>
    </row>
    <row r="20" spans="4:12" x14ac:dyDescent="0.3">
      <c r="D20" s="12"/>
      <c r="E20" s="14"/>
      <c r="F20" s="14"/>
      <c r="G20" s="31"/>
      <c r="H20" s="31"/>
      <c r="I20" s="31"/>
      <c r="J20" s="31"/>
      <c r="K20" s="12"/>
      <c r="L20" s="12"/>
    </row>
    <row r="21" spans="4:12" ht="15.6" x14ac:dyDescent="0.3">
      <c r="D21" s="12"/>
      <c r="E21" s="146" t="s">
        <v>383</v>
      </c>
      <c r="F21" s="146"/>
      <c r="G21" s="146"/>
      <c r="H21" s="146"/>
      <c r="I21" s="146"/>
      <c r="J21" s="146"/>
      <c r="K21" s="146"/>
      <c r="L21" s="12"/>
    </row>
    <row r="22" spans="4:12" ht="15.6" x14ac:dyDescent="0.3">
      <c r="D22" s="12"/>
      <c r="E22" s="151" t="s">
        <v>295</v>
      </c>
      <c r="F22" s="151"/>
      <c r="G22" s="145"/>
      <c r="H22" s="145"/>
      <c r="I22" s="145"/>
      <c r="J22" s="145"/>
      <c r="K22" s="145"/>
      <c r="L22" s="12"/>
    </row>
    <row r="23" spans="4:12" ht="15.6" x14ac:dyDescent="0.3">
      <c r="D23" s="12"/>
      <c r="E23" s="145" t="s">
        <v>296</v>
      </c>
      <c r="F23" s="145"/>
      <c r="G23" s="145"/>
      <c r="H23" s="145"/>
      <c r="I23" s="145"/>
      <c r="J23" s="145"/>
      <c r="K23" s="145"/>
      <c r="L23" s="12"/>
    </row>
    <row r="24" spans="4:12" ht="15.6" x14ac:dyDescent="0.3">
      <c r="D24" s="12"/>
      <c r="E24" s="145" t="s">
        <v>297</v>
      </c>
      <c r="F24" s="145"/>
      <c r="G24" s="147"/>
      <c r="H24" s="147"/>
      <c r="I24" s="147"/>
      <c r="J24" s="147"/>
      <c r="K24" s="147"/>
      <c r="L24" s="12"/>
    </row>
    <row r="25" spans="4:12" ht="15.6" x14ac:dyDescent="0.3">
      <c r="D25" s="12"/>
      <c r="E25" s="145" t="s">
        <v>298</v>
      </c>
      <c r="F25" s="145"/>
      <c r="G25" s="145"/>
      <c r="H25" s="145"/>
      <c r="I25" s="145"/>
      <c r="J25" s="145"/>
      <c r="K25" s="145"/>
      <c r="L25" s="12"/>
    </row>
    <row r="26" spans="4:12" ht="15.6" x14ac:dyDescent="0.3">
      <c r="D26" s="12"/>
      <c r="E26" s="145" t="s">
        <v>299</v>
      </c>
      <c r="F26" s="145"/>
      <c r="G26" s="147"/>
      <c r="H26" s="147"/>
      <c r="I26" s="147"/>
      <c r="J26" s="147"/>
      <c r="K26" s="147"/>
      <c r="L26" s="12"/>
    </row>
    <row r="27" spans="4:12" x14ac:dyDescent="0.3">
      <c r="D27" s="12"/>
      <c r="E27" s="14"/>
      <c r="F27" s="14"/>
      <c r="G27" s="31"/>
      <c r="H27" s="31"/>
      <c r="I27" s="31"/>
      <c r="J27" s="31"/>
      <c r="K27" s="12"/>
      <c r="L27" s="12"/>
    </row>
    <row r="28" spans="4:12" x14ac:dyDescent="0.3">
      <c r="D28" s="12"/>
      <c r="E28" s="15"/>
      <c r="F28" s="15"/>
      <c r="G28" s="15"/>
      <c r="H28" s="15"/>
      <c r="I28" s="15"/>
      <c r="J28" s="15"/>
      <c r="K28" s="12"/>
      <c r="L28" s="12"/>
    </row>
    <row r="29" spans="4:12" x14ac:dyDescent="0.3">
      <c r="D29" s="12"/>
      <c r="E29" s="15"/>
      <c r="F29" s="15"/>
      <c r="G29" s="15"/>
      <c r="H29" s="15"/>
      <c r="I29" s="15"/>
      <c r="J29" s="15"/>
      <c r="K29" s="12"/>
      <c r="L29" s="12"/>
    </row>
  </sheetData>
  <sheetProtection algorithmName="SHA-512" hashValue="NMJDj9BQ3/H7SlwSxNpJvdzlFOmKbdtPUtH/eHlYfCA7rtv/VtIbOpJHiQlioV+8CLxdxhp6uI+SsCbsrOg4gw==" saltValue="ZCGGe+0gaJOuonkNVPr6lg==" spinCount="100000" sheet="1" objects="1" scenarios="1"/>
  <protectedRanges>
    <protectedRange sqref="G9:J13 G16:J19 G22:J26" name="Plage1"/>
  </protectedRanges>
  <customSheetViews>
    <customSheetView guid="{319F275A-AF9D-4BEB-B0EA-B99937EEB841}" showPageBreaks="1" view="pageBreakPreview" topLeftCell="A7">
      <pageMargins left="0.7" right="0.7" top="0.75" bottom="0.75" header="0.3" footer="0.3"/>
      <pageSetup paperSize="9" orientation="landscape" r:id="rId1"/>
    </customSheetView>
  </customSheetViews>
  <mergeCells count="34">
    <mergeCell ref="E26:F26"/>
    <mergeCell ref="E22:F22"/>
    <mergeCell ref="E23:F23"/>
    <mergeCell ref="G25:K25"/>
    <mergeCell ref="G26:K26"/>
    <mergeCell ref="E24:F24"/>
    <mergeCell ref="E25:F25"/>
    <mergeCell ref="E11:F11"/>
    <mergeCell ref="E12:F12"/>
    <mergeCell ref="E8:K8"/>
    <mergeCell ref="G9:K9"/>
    <mergeCell ref="G10:K10"/>
    <mergeCell ref="G11:K11"/>
    <mergeCell ref="G12:K12"/>
    <mergeCell ref="D5:L6"/>
    <mergeCell ref="E3:K3"/>
    <mergeCell ref="F2:J2"/>
    <mergeCell ref="E9:F9"/>
    <mergeCell ref="E10:F10"/>
    <mergeCell ref="G13:K13"/>
    <mergeCell ref="E15:K15"/>
    <mergeCell ref="G16:K16"/>
    <mergeCell ref="G17:K17"/>
    <mergeCell ref="G18:K18"/>
    <mergeCell ref="E17:F17"/>
    <mergeCell ref="E18:F18"/>
    <mergeCell ref="E13:F13"/>
    <mergeCell ref="E16:F16"/>
    <mergeCell ref="G19:K19"/>
    <mergeCell ref="E21:K21"/>
    <mergeCell ref="G22:K22"/>
    <mergeCell ref="G23:K23"/>
    <mergeCell ref="G24:K24"/>
    <mergeCell ref="E19:F19"/>
  </mergeCells>
  <pageMargins left="0.7" right="0.7" top="0.75" bottom="0.75" header="0.3" footer="0.3"/>
  <pageSetup paperSize="9" orientation="landscape" r:id="rId2"/>
  <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sheetPr>
  <dimension ref="A1:T876"/>
  <sheetViews>
    <sheetView topLeftCell="A241" zoomScaleNormal="100" zoomScaleSheetLayoutView="100" workbookViewId="0"/>
  </sheetViews>
  <sheetFormatPr baseColWidth="10" defaultColWidth="10.88671875" defaultRowHeight="22.05" customHeight="1" x14ac:dyDescent="0.3"/>
  <cols>
    <col min="1" max="1" width="1.33203125" style="81" customWidth="1"/>
    <col min="2" max="2" width="26.5546875" style="34" customWidth="1"/>
    <col min="3" max="3" width="39.77734375" style="6" customWidth="1"/>
    <col min="4" max="4" width="9.33203125" style="1" customWidth="1"/>
    <col min="5" max="5" width="19.77734375" style="7" customWidth="1"/>
    <col min="6" max="6" width="2.5546875" style="1" customWidth="1"/>
    <col min="7" max="7" width="5.109375" style="9" customWidth="1"/>
    <col min="8" max="8" width="8.88671875" style="9" customWidth="1"/>
    <col min="9" max="9" width="11.77734375" style="36" customWidth="1"/>
    <col min="10" max="10" width="32.44140625" style="39" customWidth="1"/>
    <col min="11" max="11" width="8.6640625" style="7" customWidth="1"/>
    <col min="12" max="12" width="10.88671875" style="73"/>
    <col min="13" max="13" width="10.88671875" style="81"/>
    <col min="14" max="20" width="10.88671875" style="73"/>
    <col min="21" max="16384" width="10.88671875" style="1"/>
  </cols>
  <sheetData>
    <row r="1" spans="1:20" s="73" customFormat="1" ht="16.05" customHeight="1" x14ac:dyDescent="0.3">
      <c r="A1" s="81"/>
      <c r="B1" s="78"/>
      <c r="C1" s="79"/>
      <c r="E1" s="80"/>
      <c r="G1" s="81"/>
      <c r="H1" s="81"/>
      <c r="I1" s="82"/>
      <c r="J1" s="83"/>
      <c r="K1" s="80"/>
      <c r="M1" s="81"/>
    </row>
    <row r="2" spans="1:20" s="44" customFormat="1" ht="22.05" customHeight="1" x14ac:dyDescent="0.35">
      <c r="A2" s="85"/>
      <c r="B2" s="86"/>
      <c r="C2" s="114" t="s">
        <v>393</v>
      </c>
      <c r="D2" s="114"/>
      <c r="E2" s="114"/>
      <c r="F2" s="114"/>
      <c r="G2" s="114"/>
      <c r="H2" s="114"/>
      <c r="I2" s="114"/>
      <c r="J2" s="90"/>
      <c r="K2" s="88"/>
      <c r="L2" s="84"/>
      <c r="M2" s="85"/>
      <c r="N2" s="84"/>
      <c r="O2" s="84"/>
      <c r="P2" s="84"/>
      <c r="Q2" s="84"/>
      <c r="R2" s="84"/>
      <c r="S2" s="84"/>
      <c r="T2" s="84"/>
    </row>
    <row r="3" spans="1:20" s="44" customFormat="1" ht="22.05" customHeight="1" x14ac:dyDescent="0.3">
      <c r="A3" s="85"/>
      <c r="B3" s="86"/>
      <c r="C3" s="157" t="s">
        <v>394</v>
      </c>
      <c r="D3" s="157"/>
      <c r="E3" s="157"/>
      <c r="F3" s="157"/>
      <c r="G3" s="157"/>
      <c r="H3" s="157"/>
      <c r="I3" s="157"/>
      <c r="J3" s="62"/>
      <c r="K3" s="88"/>
      <c r="L3" s="84"/>
      <c r="M3" s="85"/>
      <c r="N3" s="84"/>
      <c r="O3" s="84"/>
      <c r="P3" s="84"/>
      <c r="Q3" s="84"/>
      <c r="R3" s="84"/>
      <c r="S3" s="84"/>
      <c r="T3" s="84"/>
    </row>
    <row r="4" spans="1:20" s="44" customFormat="1" ht="22.05" customHeight="1" x14ac:dyDescent="0.3">
      <c r="A4" s="85"/>
      <c r="B4" s="86"/>
      <c r="C4" s="89"/>
      <c r="D4" s="89"/>
      <c r="E4" s="89"/>
      <c r="F4" s="89"/>
      <c r="G4" s="89"/>
      <c r="H4" s="89"/>
      <c r="I4" s="89"/>
      <c r="J4" s="91"/>
      <c r="K4" s="88"/>
      <c r="L4" s="84"/>
      <c r="M4" s="85"/>
      <c r="N4" s="84"/>
      <c r="O4" s="84"/>
      <c r="P4" s="84"/>
      <c r="Q4" s="84"/>
      <c r="R4" s="84"/>
      <c r="S4" s="84"/>
      <c r="T4" s="84"/>
    </row>
    <row r="5" spans="1:20" ht="16.05" customHeight="1" x14ac:dyDescent="0.3">
      <c r="B5" s="214" t="s">
        <v>332</v>
      </c>
      <c r="C5" s="214"/>
      <c r="D5" s="214"/>
      <c r="E5" s="214"/>
      <c r="F5" s="214"/>
      <c r="G5" s="214"/>
      <c r="H5" s="214"/>
      <c r="I5" s="214"/>
      <c r="J5" s="214"/>
      <c r="K5" s="214"/>
    </row>
    <row r="6" spans="1:20" ht="15" customHeight="1" x14ac:dyDescent="0.3">
      <c r="B6" s="214"/>
      <c r="C6" s="214"/>
      <c r="D6" s="214"/>
      <c r="E6" s="214"/>
      <c r="F6" s="214"/>
      <c r="G6" s="214"/>
      <c r="H6" s="214"/>
      <c r="I6" s="214"/>
      <c r="J6" s="214"/>
      <c r="K6" s="214"/>
    </row>
    <row r="7" spans="1:20" s="6" customFormat="1" ht="22.05" customHeight="1" x14ac:dyDescent="0.3">
      <c r="A7" s="93"/>
      <c r="B7" s="108" t="s">
        <v>17</v>
      </c>
      <c r="C7" s="106" t="s">
        <v>18</v>
      </c>
      <c r="D7" s="106" t="s">
        <v>19</v>
      </c>
      <c r="E7" s="106" t="s">
        <v>20</v>
      </c>
      <c r="F7" s="109"/>
      <c r="G7" s="110" t="s">
        <v>285</v>
      </c>
      <c r="H7" s="110" t="s">
        <v>308</v>
      </c>
      <c r="I7" s="111" t="s">
        <v>22</v>
      </c>
      <c r="J7" s="106" t="s">
        <v>23</v>
      </c>
      <c r="K7" s="112" t="s">
        <v>334</v>
      </c>
      <c r="L7" s="79"/>
      <c r="M7" s="93"/>
      <c r="N7" s="79"/>
      <c r="O7" s="79"/>
      <c r="P7" s="79"/>
      <c r="Q7" s="79"/>
      <c r="R7" s="79"/>
      <c r="S7" s="79"/>
      <c r="T7" s="79"/>
    </row>
    <row r="8" spans="1:20" ht="22.05" customHeight="1" x14ac:dyDescent="0.3">
      <c r="B8" s="162" t="s">
        <v>21</v>
      </c>
      <c r="C8" s="190" t="s">
        <v>256</v>
      </c>
      <c r="D8" s="4" t="s">
        <v>5</v>
      </c>
      <c r="E8" s="43"/>
      <c r="G8" s="8" t="str">
        <f>IF(E8="N/A",0,IF(E8="AUCUN",0,IF(E8="INITIAL",1,IF(E8="GERE",2,IF(E8="DEFINI",3,IF(E8="QUANTIFIE",4,IF(E8="OPTIMISE",5,"")))))))</f>
        <v/>
      </c>
      <c r="H8" s="8">
        <v>5</v>
      </c>
      <c r="I8" s="37" t="str">
        <f>IF(E8="N/A","Non applicable",IF(E8="INITIAL","Héroïque",IF(E8="AUCUN","Non conforme",IF(E8="GERE","Partielle",IF(E8="DEFINI","Partielle",IF(E8="QUANTIFIE","Totale",IF(E8="OPTIMISE","Totale","")))))))</f>
        <v/>
      </c>
      <c r="J8" s="48" t="str">
        <f>IF(E8="N/A","Justifier votre Réponse svp !","")</f>
        <v/>
      </c>
      <c r="K8" s="174" t="e">
        <f>AVERAGE(G8:G13)</f>
        <v>#DIV/0!</v>
      </c>
    </row>
    <row r="9" spans="1:20" ht="22.05" customHeight="1" x14ac:dyDescent="0.3">
      <c r="B9" s="163"/>
      <c r="C9" s="191"/>
      <c r="D9" s="42" t="s">
        <v>6</v>
      </c>
      <c r="E9" s="41"/>
      <c r="G9" s="8" t="str">
        <f t="shared" ref="G9:G72" si="0">IF(E9="N/A",0,IF(E9="AUCUN",0,IF(E9="INITIAL",1,IF(E9="GERE",2,IF(E9="DEFINI",3,IF(E9="QUANTIFIE",4,IF(E9="OPTIMISE",5,"")))))))</f>
        <v/>
      </c>
      <c r="H9" s="8">
        <v>5</v>
      </c>
      <c r="I9" s="37" t="str">
        <f t="shared" ref="I9:I20" si="1">IF(E9="N/A","Non applicable",IF(E9="INITIAL","Héroïque",IF(E9="AUCUN","Non conforme",IF(E9="GERE","Partielle",IF(E9="DEFINI","Partielle",IF(E9="QUANTIFIE","Totale",IF(E9="OPTIMISE","Totale","")))))))</f>
        <v/>
      </c>
      <c r="J9" s="48" t="str">
        <f t="shared" ref="J9:J72" si="2">IF(E9="N/A","Justifier votre Réponse svp !","")</f>
        <v/>
      </c>
      <c r="K9" s="175"/>
    </row>
    <row r="10" spans="1:20" ht="22.05" customHeight="1" x14ac:dyDescent="0.3">
      <c r="B10" s="163"/>
      <c r="C10" s="191"/>
      <c r="D10" s="42" t="s">
        <v>7</v>
      </c>
      <c r="E10" s="41"/>
      <c r="G10" s="8" t="str">
        <f t="shared" si="0"/>
        <v/>
      </c>
      <c r="H10" s="8">
        <v>5</v>
      </c>
      <c r="I10" s="37" t="str">
        <f t="shared" si="1"/>
        <v/>
      </c>
      <c r="J10" s="48" t="str">
        <f t="shared" si="2"/>
        <v/>
      </c>
      <c r="K10" s="175"/>
    </row>
    <row r="11" spans="1:20" ht="22.05" customHeight="1" x14ac:dyDescent="0.3">
      <c r="B11" s="163"/>
      <c r="C11" s="191"/>
      <c r="D11" s="42" t="s">
        <v>8</v>
      </c>
      <c r="E11" s="41"/>
      <c r="G11" s="8" t="str">
        <f t="shared" si="0"/>
        <v/>
      </c>
      <c r="H11" s="8">
        <v>5</v>
      </c>
      <c r="I11" s="37" t="str">
        <f t="shared" si="1"/>
        <v/>
      </c>
      <c r="J11" s="48" t="str">
        <f t="shared" si="2"/>
        <v/>
      </c>
      <c r="K11" s="175"/>
    </row>
    <row r="12" spans="1:20" ht="22.05" customHeight="1" x14ac:dyDescent="0.3">
      <c r="B12" s="163"/>
      <c r="C12" s="191"/>
      <c r="D12" s="42" t="s">
        <v>9</v>
      </c>
      <c r="E12" s="41"/>
      <c r="G12" s="8" t="str">
        <f t="shared" si="0"/>
        <v/>
      </c>
      <c r="H12" s="8">
        <v>5</v>
      </c>
      <c r="I12" s="37" t="str">
        <f t="shared" si="1"/>
        <v/>
      </c>
      <c r="J12" s="48" t="str">
        <f t="shared" si="2"/>
        <v/>
      </c>
      <c r="K12" s="175"/>
    </row>
    <row r="13" spans="1:20" ht="22.05" customHeight="1" x14ac:dyDescent="0.3">
      <c r="B13" s="164"/>
      <c r="C13" s="192"/>
      <c r="D13" s="42" t="s">
        <v>10</v>
      </c>
      <c r="E13" s="41"/>
      <c r="G13" s="8" t="str">
        <f t="shared" si="0"/>
        <v/>
      </c>
      <c r="H13" s="8">
        <v>5</v>
      </c>
      <c r="I13" s="37" t="str">
        <f t="shared" si="1"/>
        <v/>
      </c>
      <c r="J13" s="48" t="str">
        <f t="shared" si="2"/>
        <v/>
      </c>
      <c r="K13" s="176"/>
    </row>
    <row r="14" spans="1:20" ht="22.05" customHeight="1" x14ac:dyDescent="0.3">
      <c r="B14" s="199" t="s">
        <v>24</v>
      </c>
      <c r="C14" s="193" t="s">
        <v>257</v>
      </c>
      <c r="D14" s="2" t="s">
        <v>11</v>
      </c>
      <c r="E14" s="52"/>
      <c r="G14" s="8" t="str">
        <f t="shared" si="0"/>
        <v/>
      </c>
      <c r="H14" s="8">
        <v>5</v>
      </c>
      <c r="I14" s="37" t="str">
        <f t="shared" si="1"/>
        <v/>
      </c>
      <c r="J14" s="48" t="str">
        <f t="shared" si="2"/>
        <v/>
      </c>
      <c r="K14" s="177" t="e">
        <f>AVERAGE(G14:G19)</f>
        <v>#DIV/0!</v>
      </c>
    </row>
    <row r="15" spans="1:20" ht="22.05" customHeight="1" x14ac:dyDescent="0.3">
      <c r="B15" s="199"/>
      <c r="C15" s="194"/>
      <c r="D15" s="2" t="s">
        <v>12</v>
      </c>
      <c r="E15" s="52"/>
      <c r="G15" s="8" t="str">
        <f t="shared" si="0"/>
        <v/>
      </c>
      <c r="H15" s="8">
        <v>5</v>
      </c>
      <c r="I15" s="37" t="str">
        <f t="shared" si="1"/>
        <v/>
      </c>
      <c r="J15" s="48" t="str">
        <f t="shared" si="2"/>
        <v/>
      </c>
      <c r="K15" s="178"/>
    </row>
    <row r="16" spans="1:20" ht="22.05" customHeight="1" x14ac:dyDescent="0.3">
      <c r="B16" s="199"/>
      <c r="C16" s="194"/>
      <c r="D16" s="2" t="s">
        <v>13</v>
      </c>
      <c r="E16" s="52"/>
      <c r="G16" s="8" t="str">
        <f t="shared" si="0"/>
        <v/>
      </c>
      <c r="H16" s="8">
        <v>5</v>
      </c>
      <c r="I16" s="37" t="str">
        <f t="shared" si="1"/>
        <v/>
      </c>
      <c r="J16" s="48" t="str">
        <f t="shared" si="2"/>
        <v/>
      </c>
      <c r="K16" s="178"/>
    </row>
    <row r="17" spans="2:11" ht="22.05" customHeight="1" x14ac:dyDescent="0.3">
      <c r="B17" s="199"/>
      <c r="C17" s="194"/>
      <c r="D17" s="2" t="s">
        <v>14</v>
      </c>
      <c r="E17" s="52"/>
      <c r="G17" s="8" t="str">
        <f t="shared" si="0"/>
        <v/>
      </c>
      <c r="H17" s="8">
        <v>5</v>
      </c>
      <c r="I17" s="37" t="str">
        <f t="shared" si="1"/>
        <v/>
      </c>
      <c r="J17" s="48" t="str">
        <f t="shared" si="2"/>
        <v/>
      </c>
      <c r="K17" s="178"/>
    </row>
    <row r="18" spans="2:11" ht="22.05" customHeight="1" x14ac:dyDescent="0.3">
      <c r="B18" s="199"/>
      <c r="C18" s="194"/>
      <c r="D18" s="2" t="s">
        <v>15</v>
      </c>
      <c r="E18" s="52"/>
      <c r="G18" s="8" t="str">
        <f t="shared" si="0"/>
        <v/>
      </c>
      <c r="H18" s="8">
        <v>5</v>
      </c>
      <c r="I18" s="37" t="str">
        <f t="shared" si="1"/>
        <v/>
      </c>
      <c r="J18" s="48" t="str">
        <f t="shared" si="2"/>
        <v/>
      </c>
      <c r="K18" s="178"/>
    </row>
    <row r="19" spans="2:11" ht="22.05" customHeight="1" x14ac:dyDescent="0.3">
      <c r="B19" s="199"/>
      <c r="C19" s="195"/>
      <c r="D19" s="2" t="s">
        <v>16</v>
      </c>
      <c r="E19" s="52"/>
      <c r="G19" s="8" t="str">
        <f t="shared" si="0"/>
        <v/>
      </c>
      <c r="H19" s="8">
        <v>5</v>
      </c>
      <c r="I19" s="37" t="str">
        <f t="shared" si="1"/>
        <v/>
      </c>
      <c r="J19" s="48" t="str">
        <f t="shared" si="2"/>
        <v/>
      </c>
      <c r="K19" s="179"/>
    </row>
    <row r="20" spans="2:11" ht="22.05" customHeight="1" x14ac:dyDescent="0.3">
      <c r="B20" s="199"/>
      <c r="C20" s="200" t="s">
        <v>258</v>
      </c>
      <c r="D20" s="183" t="s">
        <v>27</v>
      </c>
      <c r="E20" s="206"/>
      <c r="F20" s="189"/>
      <c r="G20" s="203" t="str">
        <f t="shared" si="0"/>
        <v/>
      </c>
      <c r="H20" s="203">
        <v>5</v>
      </c>
      <c r="I20" s="209" t="str">
        <f t="shared" si="1"/>
        <v/>
      </c>
      <c r="J20" s="180" t="str">
        <f t="shared" si="2"/>
        <v/>
      </c>
      <c r="K20" s="186" t="e">
        <f>AVERAGE(G20:G23)</f>
        <v>#DIV/0!</v>
      </c>
    </row>
    <row r="21" spans="2:11" ht="22.05" customHeight="1" x14ac:dyDescent="0.3">
      <c r="B21" s="199"/>
      <c r="C21" s="201"/>
      <c r="D21" s="184"/>
      <c r="E21" s="207"/>
      <c r="F21" s="189"/>
      <c r="G21" s="204"/>
      <c r="H21" s="204"/>
      <c r="I21" s="210"/>
      <c r="J21" s="181"/>
      <c r="K21" s="187"/>
    </row>
    <row r="22" spans="2:11" ht="22.05" customHeight="1" x14ac:dyDescent="0.3">
      <c r="B22" s="199"/>
      <c r="C22" s="201"/>
      <c r="D22" s="184"/>
      <c r="E22" s="207"/>
      <c r="F22" s="189"/>
      <c r="G22" s="204"/>
      <c r="H22" s="204"/>
      <c r="I22" s="210"/>
      <c r="J22" s="181"/>
      <c r="K22" s="187"/>
    </row>
    <row r="23" spans="2:11" ht="22.05" customHeight="1" x14ac:dyDescent="0.3">
      <c r="B23" s="199"/>
      <c r="C23" s="202"/>
      <c r="D23" s="185"/>
      <c r="E23" s="208"/>
      <c r="F23" s="189"/>
      <c r="G23" s="205"/>
      <c r="H23" s="205"/>
      <c r="I23" s="211"/>
      <c r="J23" s="182"/>
      <c r="K23" s="188"/>
    </row>
    <row r="24" spans="2:11" ht="22.05" customHeight="1" x14ac:dyDescent="0.3">
      <c r="B24" s="199"/>
      <c r="C24" s="193" t="s">
        <v>259</v>
      </c>
      <c r="D24" s="2" t="s">
        <v>33</v>
      </c>
      <c r="E24" s="33"/>
      <c r="G24" s="8" t="str">
        <f t="shared" si="0"/>
        <v/>
      </c>
      <c r="H24" s="8">
        <v>5</v>
      </c>
      <c r="I24" s="37" t="str">
        <f t="shared" ref="I24:I87" si="3">IF(E24="N/A","Non applicable",IF(E24="INITIAL","Héroïque",IF(E24="AUCUN","Non conforme",IF(E24="GERE","Partielle",IF(E24="DEFINI","Partielle",IF(E24="QUANTIFIE","Totale",IF(E24="OPTIMISE","Totale","")))))))</f>
        <v/>
      </c>
      <c r="J24" s="48" t="str">
        <f t="shared" si="2"/>
        <v/>
      </c>
      <c r="K24" s="177" t="e">
        <f>AVERAGE(G24:G29)</f>
        <v>#DIV/0!</v>
      </c>
    </row>
    <row r="25" spans="2:11" ht="22.05" customHeight="1" x14ac:dyDescent="0.3">
      <c r="B25" s="199"/>
      <c r="C25" s="194"/>
      <c r="D25" s="2" t="s">
        <v>28</v>
      </c>
      <c r="E25" s="33"/>
      <c r="G25" s="8" t="str">
        <f t="shared" si="0"/>
        <v/>
      </c>
      <c r="H25" s="8">
        <v>5</v>
      </c>
      <c r="I25" s="37" t="str">
        <f t="shared" si="3"/>
        <v/>
      </c>
      <c r="J25" s="48" t="str">
        <f t="shared" si="2"/>
        <v/>
      </c>
      <c r="K25" s="178"/>
    </row>
    <row r="26" spans="2:11" ht="22.05" customHeight="1" x14ac:dyDescent="0.3">
      <c r="B26" s="199"/>
      <c r="C26" s="194"/>
      <c r="D26" s="2" t="s">
        <v>29</v>
      </c>
      <c r="E26" s="33"/>
      <c r="G26" s="8" t="str">
        <f t="shared" si="0"/>
        <v/>
      </c>
      <c r="H26" s="8">
        <v>5</v>
      </c>
      <c r="I26" s="37" t="str">
        <f t="shared" si="3"/>
        <v/>
      </c>
      <c r="J26" s="48" t="str">
        <f t="shared" si="2"/>
        <v/>
      </c>
      <c r="K26" s="178"/>
    </row>
    <row r="27" spans="2:11" ht="22.05" customHeight="1" x14ac:dyDescent="0.3">
      <c r="B27" s="199"/>
      <c r="C27" s="194"/>
      <c r="D27" s="2" t="s">
        <v>30</v>
      </c>
      <c r="E27" s="33"/>
      <c r="G27" s="8" t="str">
        <f t="shared" si="0"/>
        <v/>
      </c>
      <c r="H27" s="8">
        <v>5</v>
      </c>
      <c r="I27" s="37" t="str">
        <f t="shared" si="3"/>
        <v/>
      </c>
      <c r="J27" s="48" t="str">
        <f t="shared" si="2"/>
        <v/>
      </c>
      <c r="K27" s="178"/>
    </row>
    <row r="28" spans="2:11" ht="22.05" customHeight="1" x14ac:dyDescent="0.3">
      <c r="B28" s="199"/>
      <c r="C28" s="194"/>
      <c r="D28" s="2" t="s">
        <v>31</v>
      </c>
      <c r="E28" s="52"/>
      <c r="G28" s="8" t="str">
        <f t="shared" si="0"/>
        <v/>
      </c>
      <c r="H28" s="8">
        <v>5</v>
      </c>
      <c r="I28" s="37" t="str">
        <f t="shared" si="3"/>
        <v/>
      </c>
      <c r="J28" s="48" t="str">
        <f t="shared" si="2"/>
        <v/>
      </c>
      <c r="K28" s="178"/>
    </row>
    <row r="29" spans="2:11" ht="22.05" customHeight="1" x14ac:dyDescent="0.3">
      <c r="B29" s="199"/>
      <c r="C29" s="195"/>
      <c r="D29" s="2" t="s">
        <v>32</v>
      </c>
      <c r="E29" s="52"/>
      <c r="G29" s="8" t="str">
        <f t="shared" si="0"/>
        <v/>
      </c>
      <c r="H29" s="8">
        <v>5</v>
      </c>
      <c r="I29" s="37" t="str">
        <f t="shared" si="3"/>
        <v/>
      </c>
      <c r="J29" s="48" t="str">
        <f t="shared" si="2"/>
        <v/>
      </c>
      <c r="K29" s="179"/>
    </row>
    <row r="30" spans="2:11" ht="22.05" customHeight="1" x14ac:dyDescent="0.3">
      <c r="B30" s="162" t="s">
        <v>34</v>
      </c>
      <c r="C30" s="196" t="s">
        <v>283</v>
      </c>
      <c r="D30" s="42" t="s">
        <v>35</v>
      </c>
      <c r="E30" s="51"/>
      <c r="G30" s="8" t="str">
        <f t="shared" si="0"/>
        <v/>
      </c>
      <c r="H30" s="8">
        <v>5</v>
      </c>
      <c r="I30" s="37" t="str">
        <f t="shared" si="3"/>
        <v/>
      </c>
      <c r="J30" s="48" t="str">
        <f t="shared" si="2"/>
        <v/>
      </c>
      <c r="K30" s="186" t="e">
        <f>AVERAGE(G30:G33)</f>
        <v>#DIV/0!</v>
      </c>
    </row>
    <row r="31" spans="2:11" ht="22.05" customHeight="1" x14ac:dyDescent="0.3">
      <c r="B31" s="163"/>
      <c r="C31" s="197"/>
      <c r="D31" s="42" t="s">
        <v>36</v>
      </c>
      <c r="E31" s="51"/>
      <c r="G31" s="8" t="str">
        <f t="shared" si="0"/>
        <v/>
      </c>
      <c r="H31" s="8">
        <v>5</v>
      </c>
      <c r="I31" s="37" t="str">
        <f t="shared" si="3"/>
        <v/>
      </c>
      <c r="J31" s="48" t="str">
        <f t="shared" si="2"/>
        <v/>
      </c>
      <c r="K31" s="187"/>
    </row>
    <row r="32" spans="2:11" ht="22.05" customHeight="1" x14ac:dyDescent="0.3">
      <c r="B32" s="163"/>
      <c r="C32" s="197"/>
      <c r="D32" s="42" t="s">
        <v>37</v>
      </c>
      <c r="E32" s="51"/>
      <c r="G32" s="8" t="str">
        <f t="shared" si="0"/>
        <v/>
      </c>
      <c r="H32" s="8">
        <v>5</v>
      </c>
      <c r="I32" s="37" t="str">
        <f t="shared" si="3"/>
        <v/>
      </c>
      <c r="J32" s="48" t="str">
        <f t="shared" si="2"/>
        <v/>
      </c>
      <c r="K32" s="187"/>
    </row>
    <row r="33" spans="2:11" ht="22.05" customHeight="1" x14ac:dyDescent="0.3">
      <c r="B33" s="164"/>
      <c r="C33" s="198"/>
      <c r="D33" s="42" t="s">
        <v>38</v>
      </c>
      <c r="E33" s="51"/>
      <c r="G33" s="8" t="str">
        <f t="shared" si="0"/>
        <v/>
      </c>
      <c r="H33" s="8">
        <v>5</v>
      </c>
      <c r="I33" s="37" t="str">
        <f t="shared" si="3"/>
        <v/>
      </c>
      <c r="J33" s="48" t="str">
        <f t="shared" si="2"/>
        <v/>
      </c>
      <c r="K33" s="188"/>
    </row>
    <row r="34" spans="2:11" ht="22.05" customHeight="1" x14ac:dyDescent="0.3">
      <c r="B34" s="162" t="s">
        <v>39</v>
      </c>
      <c r="C34" s="196" t="s">
        <v>260</v>
      </c>
      <c r="D34" s="2" t="s">
        <v>40</v>
      </c>
      <c r="E34" s="52"/>
      <c r="G34" s="8" t="str">
        <f t="shared" si="0"/>
        <v/>
      </c>
      <c r="H34" s="8">
        <v>5</v>
      </c>
      <c r="I34" s="37" t="str">
        <f t="shared" si="3"/>
        <v/>
      </c>
      <c r="J34" s="48" t="str">
        <f t="shared" si="2"/>
        <v/>
      </c>
      <c r="K34" s="177" t="e">
        <f>AVERAGE(G34:G40)</f>
        <v>#DIV/0!</v>
      </c>
    </row>
    <row r="35" spans="2:11" ht="22.05" customHeight="1" x14ac:dyDescent="0.3">
      <c r="B35" s="163"/>
      <c r="C35" s="197"/>
      <c r="D35" s="2" t="s">
        <v>41</v>
      </c>
      <c r="E35" s="52"/>
      <c r="G35" s="8" t="str">
        <f t="shared" si="0"/>
        <v/>
      </c>
      <c r="H35" s="8">
        <v>5</v>
      </c>
      <c r="I35" s="37" t="str">
        <f t="shared" si="3"/>
        <v/>
      </c>
      <c r="J35" s="48" t="str">
        <f t="shared" si="2"/>
        <v/>
      </c>
      <c r="K35" s="178"/>
    </row>
    <row r="36" spans="2:11" ht="22.05" customHeight="1" x14ac:dyDescent="0.3">
      <c r="B36" s="163"/>
      <c r="C36" s="197"/>
      <c r="D36" s="2" t="s">
        <v>42</v>
      </c>
      <c r="E36" s="52"/>
      <c r="G36" s="8" t="str">
        <f t="shared" si="0"/>
        <v/>
      </c>
      <c r="H36" s="8">
        <v>5</v>
      </c>
      <c r="I36" s="37" t="str">
        <f t="shared" si="3"/>
        <v/>
      </c>
      <c r="J36" s="48" t="str">
        <f t="shared" si="2"/>
        <v/>
      </c>
      <c r="K36" s="178"/>
    </row>
    <row r="37" spans="2:11" ht="22.05" customHeight="1" x14ac:dyDescent="0.3">
      <c r="B37" s="163"/>
      <c r="C37" s="197"/>
      <c r="D37" s="2" t="s">
        <v>43</v>
      </c>
      <c r="E37" s="52"/>
      <c r="G37" s="8" t="str">
        <f t="shared" si="0"/>
        <v/>
      </c>
      <c r="H37" s="8">
        <v>5</v>
      </c>
      <c r="I37" s="37" t="str">
        <f t="shared" si="3"/>
        <v/>
      </c>
      <c r="J37" s="48" t="str">
        <f t="shared" si="2"/>
        <v/>
      </c>
      <c r="K37" s="178"/>
    </row>
    <row r="38" spans="2:11" ht="22.05" customHeight="1" x14ac:dyDescent="0.3">
      <c r="B38" s="163"/>
      <c r="C38" s="197"/>
      <c r="D38" s="2" t="s">
        <v>44</v>
      </c>
      <c r="E38" s="52"/>
      <c r="G38" s="8" t="str">
        <f t="shared" si="0"/>
        <v/>
      </c>
      <c r="H38" s="8">
        <v>5</v>
      </c>
      <c r="I38" s="37" t="str">
        <f t="shared" si="3"/>
        <v/>
      </c>
      <c r="J38" s="48" t="str">
        <f t="shared" si="2"/>
        <v/>
      </c>
      <c r="K38" s="178"/>
    </row>
    <row r="39" spans="2:11" ht="22.05" customHeight="1" x14ac:dyDescent="0.3">
      <c r="B39" s="163"/>
      <c r="C39" s="197"/>
      <c r="D39" s="2" t="s">
        <v>45</v>
      </c>
      <c r="E39" s="52"/>
      <c r="G39" s="8" t="str">
        <f t="shared" si="0"/>
        <v/>
      </c>
      <c r="H39" s="8">
        <v>5</v>
      </c>
      <c r="I39" s="37" t="str">
        <f t="shared" si="3"/>
        <v/>
      </c>
      <c r="J39" s="48" t="str">
        <f t="shared" si="2"/>
        <v/>
      </c>
      <c r="K39" s="178"/>
    </row>
    <row r="40" spans="2:11" ht="22.05" customHeight="1" x14ac:dyDescent="0.3">
      <c r="B40" s="164"/>
      <c r="C40" s="198"/>
      <c r="D40" s="2" t="s">
        <v>46</v>
      </c>
      <c r="E40" s="52"/>
      <c r="G40" s="8" t="str">
        <f t="shared" si="0"/>
        <v/>
      </c>
      <c r="H40" s="8">
        <v>5</v>
      </c>
      <c r="I40" s="37" t="str">
        <f t="shared" si="3"/>
        <v/>
      </c>
      <c r="J40" s="48" t="str">
        <f t="shared" si="2"/>
        <v/>
      </c>
      <c r="K40" s="179"/>
    </row>
    <row r="41" spans="2:11" ht="22.05" customHeight="1" x14ac:dyDescent="0.3">
      <c r="B41" s="162" t="s">
        <v>47</v>
      </c>
      <c r="C41" s="165" t="s">
        <v>261</v>
      </c>
      <c r="D41" s="42" t="s">
        <v>48</v>
      </c>
      <c r="E41" s="51"/>
      <c r="G41" s="8" t="str">
        <f t="shared" si="0"/>
        <v/>
      </c>
      <c r="H41" s="8">
        <v>5</v>
      </c>
      <c r="I41" s="37" t="str">
        <f t="shared" si="3"/>
        <v/>
      </c>
      <c r="J41" s="48" t="str">
        <f t="shared" si="2"/>
        <v/>
      </c>
      <c r="K41" s="186" t="e">
        <f>AVERAGE(G41:G49)</f>
        <v>#DIV/0!</v>
      </c>
    </row>
    <row r="42" spans="2:11" ht="22.05" customHeight="1" x14ac:dyDescent="0.3">
      <c r="B42" s="163"/>
      <c r="C42" s="166"/>
      <c r="D42" s="42" t="s">
        <v>49</v>
      </c>
      <c r="E42" s="51"/>
      <c r="G42" s="8" t="str">
        <f t="shared" si="0"/>
        <v/>
      </c>
      <c r="H42" s="8">
        <v>5</v>
      </c>
      <c r="I42" s="37" t="str">
        <f t="shared" si="3"/>
        <v/>
      </c>
      <c r="J42" s="48" t="str">
        <f t="shared" si="2"/>
        <v/>
      </c>
      <c r="K42" s="187"/>
    </row>
    <row r="43" spans="2:11" ht="22.05" customHeight="1" x14ac:dyDescent="0.3">
      <c r="B43" s="163"/>
      <c r="C43" s="166"/>
      <c r="D43" s="42" t="s">
        <v>50</v>
      </c>
      <c r="E43" s="51"/>
      <c r="G43" s="8" t="str">
        <f t="shared" si="0"/>
        <v/>
      </c>
      <c r="H43" s="8">
        <v>5</v>
      </c>
      <c r="I43" s="37" t="str">
        <f t="shared" si="3"/>
        <v/>
      </c>
      <c r="J43" s="48" t="str">
        <f t="shared" si="2"/>
        <v/>
      </c>
      <c r="K43" s="187"/>
    </row>
    <row r="44" spans="2:11" ht="22.05" customHeight="1" x14ac:dyDescent="0.3">
      <c r="B44" s="163"/>
      <c r="C44" s="166"/>
      <c r="D44" s="42" t="s">
        <v>51</v>
      </c>
      <c r="E44" s="51"/>
      <c r="G44" s="8" t="str">
        <f t="shared" si="0"/>
        <v/>
      </c>
      <c r="H44" s="8">
        <v>5</v>
      </c>
      <c r="I44" s="37" t="str">
        <f t="shared" si="3"/>
        <v/>
      </c>
      <c r="J44" s="48" t="str">
        <f t="shared" si="2"/>
        <v/>
      </c>
      <c r="K44" s="187"/>
    </row>
    <row r="45" spans="2:11" ht="22.05" customHeight="1" x14ac:dyDescent="0.3">
      <c r="B45" s="163"/>
      <c r="C45" s="166"/>
      <c r="D45" s="42" t="s">
        <v>52</v>
      </c>
      <c r="E45" s="51"/>
      <c r="G45" s="8" t="str">
        <f t="shared" si="0"/>
        <v/>
      </c>
      <c r="H45" s="8">
        <v>5</v>
      </c>
      <c r="I45" s="37" t="str">
        <f t="shared" si="3"/>
        <v/>
      </c>
      <c r="J45" s="48" t="str">
        <f t="shared" si="2"/>
        <v/>
      </c>
      <c r="K45" s="187"/>
    </row>
    <row r="46" spans="2:11" ht="22.05" customHeight="1" x14ac:dyDescent="0.3">
      <c r="B46" s="163"/>
      <c r="C46" s="166"/>
      <c r="D46" s="42" t="s">
        <v>53</v>
      </c>
      <c r="E46" s="51"/>
      <c r="G46" s="8" t="str">
        <f t="shared" si="0"/>
        <v/>
      </c>
      <c r="H46" s="8">
        <v>5</v>
      </c>
      <c r="I46" s="37" t="str">
        <f t="shared" si="3"/>
        <v/>
      </c>
      <c r="J46" s="48" t="str">
        <f t="shared" si="2"/>
        <v/>
      </c>
      <c r="K46" s="187"/>
    </row>
    <row r="47" spans="2:11" ht="22.05" customHeight="1" x14ac:dyDescent="0.3">
      <c r="B47" s="163"/>
      <c r="C47" s="166"/>
      <c r="D47" s="42" t="s">
        <v>54</v>
      </c>
      <c r="E47" s="51"/>
      <c r="G47" s="8" t="str">
        <f t="shared" si="0"/>
        <v/>
      </c>
      <c r="H47" s="8">
        <v>5</v>
      </c>
      <c r="I47" s="37" t="str">
        <f t="shared" si="3"/>
        <v/>
      </c>
      <c r="J47" s="48" t="str">
        <f t="shared" si="2"/>
        <v/>
      </c>
      <c r="K47" s="187"/>
    </row>
    <row r="48" spans="2:11" ht="22.05" customHeight="1" x14ac:dyDescent="0.3">
      <c r="B48" s="163"/>
      <c r="C48" s="166"/>
      <c r="D48" s="42" t="s">
        <v>55</v>
      </c>
      <c r="E48" s="51"/>
      <c r="G48" s="8" t="str">
        <f t="shared" si="0"/>
        <v/>
      </c>
      <c r="H48" s="8">
        <v>5</v>
      </c>
      <c r="I48" s="37" t="str">
        <f t="shared" si="3"/>
        <v/>
      </c>
      <c r="J48" s="48" t="str">
        <f t="shared" si="2"/>
        <v/>
      </c>
      <c r="K48" s="187"/>
    </row>
    <row r="49" spans="2:11" ht="22.05" customHeight="1" x14ac:dyDescent="0.3">
      <c r="B49" s="164"/>
      <c r="C49" s="167"/>
      <c r="D49" s="42" t="s">
        <v>56</v>
      </c>
      <c r="E49" s="51"/>
      <c r="G49" s="8" t="str">
        <f t="shared" si="0"/>
        <v/>
      </c>
      <c r="H49" s="8">
        <v>5</v>
      </c>
      <c r="I49" s="37" t="str">
        <f t="shared" si="3"/>
        <v/>
      </c>
      <c r="J49" s="48" t="str">
        <f t="shared" si="2"/>
        <v/>
      </c>
      <c r="K49" s="188"/>
    </row>
    <row r="50" spans="2:11" ht="22.05" customHeight="1" x14ac:dyDescent="0.3">
      <c r="B50" s="162" t="s">
        <v>57</v>
      </c>
      <c r="C50" s="165" t="s">
        <v>262</v>
      </c>
      <c r="D50" s="2" t="s">
        <v>58</v>
      </c>
      <c r="E50" s="52"/>
      <c r="G50" s="8" t="str">
        <f t="shared" si="0"/>
        <v/>
      </c>
      <c r="H50" s="8">
        <v>5</v>
      </c>
      <c r="I50" s="37" t="str">
        <f t="shared" si="3"/>
        <v/>
      </c>
      <c r="J50" s="48" t="str">
        <f t="shared" si="2"/>
        <v/>
      </c>
      <c r="K50" s="177" t="e">
        <f>AVERAGE(G50:G57)</f>
        <v>#DIV/0!</v>
      </c>
    </row>
    <row r="51" spans="2:11" ht="22.05" customHeight="1" x14ac:dyDescent="0.3">
      <c r="B51" s="163"/>
      <c r="C51" s="166"/>
      <c r="D51" s="2" t="s">
        <v>59</v>
      </c>
      <c r="E51" s="52"/>
      <c r="G51" s="8" t="str">
        <f t="shared" si="0"/>
        <v/>
      </c>
      <c r="H51" s="8">
        <v>5</v>
      </c>
      <c r="I51" s="37" t="str">
        <f t="shared" si="3"/>
        <v/>
      </c>
      <c r="J51" s="48" t="str">
        <f t="shared" si="2"/>
        <v/>
      </c>
      <c r="K51" s="178"/>
    </row>
    <row r="52" spans="2:11" ht="22.05" customHeight="1" x14ac:dyDescent="0.3">
      <c r="B52" s="163"/>
      <c r="C52" s="166"/>
      <c r="D52" s="2" t="s">
        <v>60</v>
      </c>
      <c r="E52" s="52"/>
      <c r="G52" s="8" t="str">
        <f t="shared" si="0"/>
        <v/>
      </c>
      <c r="H52" s="8">
        <v>5</v>
      </c>
      <c r="I52" s="37" t="str">
        <f t="shared" si="3"/>
        <v/>
      </c>
      <c r="J52" s="48" t="str">
        <f t="shared" si="2"/>
        <v/>
      </c>
      <c r="K52" s="178"/>
    </row>
    <row r="53" spans="2:11" ht="22.05" customHeight="1" x14ac:dyDescent="0.3">
      <c r="B53" s="163"/>
      <c r="C53" s="166"/>
      <c r="D53" s="2" t="s">
        <v>61</v>
      </c>
      <c r="E53" s="52"/>
      <c r="G53" s="8" t="str">
        <f t="shared" si="0"/>
        <v/>
      </c>
      <c r="H53" s="8">
        <v>5</v>
      </c>
      <c r="I53" s="37" t="str">
        <f t="shared" si="3"/>
        <v/>
      </c>
      <c r="J53" s="48" t="str">
        <f t="shared" si="2"/>
        <v/>
      </c>
      <c r="K53" s="178"/>
    </row>
    <row r="54" spans="2:11" ht="22.05" customHeight="1" x14ac:dyDescent="0.3">
      <c r="B54" s="163"/>
      <c r="C54" s="166"/>
      <c r="D54" s="2" t="s">
        <v>62</v>
      </c>
      <c r="E54" s="52"/>
      <c r="G54" s="8" t="str">
        <f t="shared" si="0"/>
        <v/>
      </c>
      <c r="H54" s="8">
        <v>5</v>
      </c>
      <c r="I54" s="37" t="str">
        <f t="shared" si="3"/>
        <v/>
      </c>
      <c r="J54" s="48" t="str">
        <f t="shared" si="2"/>
        <v/>
      </c>
      <c r="K54" s="178"/>
    </row>
    <row r="55" spans="2:11" ht="22.05" customHeight="1" x14ac:dyDescent="0.3">
      <c r="B55" s="163"/>
      <c r="C55" s="166"/>
      <c r="D55" s="2" t="s">
        <v>63</v>
      </c>
      <c r="E55" s="52"/>
      <c r="G55" s="8" t="str">
        <f t="shared" si="0"/>
        <v/>
      </c>
      <c r="H55" s="8">
        <v>5</v>
      </c>
      <c r="I55" s="37" t="str">
        <f t="shared" si="3"/>
        <v/>
      </c>
      <c r="J55" s="48" t="str">
        <f t="shared" si="2"/>
        <v/>
      </c>
      <c r="K55" s="178"/>
    </row>
    <row r="56" spans="2:11" ht="22.05" customHeight="1" x14ac:dyDescent="0.3">
      <c r="B56" s="163"/>
      <c r="C56" s="166"/>
      <c r="D56" s="2" t="s">
        <v>64</v>
      </c>
      <c r="E56" s="52"/>
      <c r="G56" s="8" t="str">
        <f t="shared" si="0"/>
        <v/>
      </c>
      <c r="H56" s="8">
        <v>5</v>
      </c>
      <c r="I56" s="37" t="str">
        <f t="shared" si="3"/>
        <v/>
      </c>
      <c r="J56" s="48" t="str">
        <f t="shared" si="2"/>
        <v/>
      </c>
      <c r="K56" s="178"/>
    </row>
    <row r="57" spans="2:11" ht="22.05" customHeight="1" x14ac:dyDescent="0.3">
      <c r="B57" s="163"/>
      <c r="C57" s="167"/>
      <c r="D57" s="2" t="s">
        <v>65</v>
      </c>
      <c r="E57" s="52"/>
      <c r="G57" s="8" t="str">
        <f t="shared" si="0"/>
        <v/>
      </c>
      <c r="H57" s="8">
        <v>5</v>
      </c>
      <c r="I57" s="37" t="str">
        <f t="shared" si="3"/>
        <v/>
      </c>
      <c r="J57" s="48" t="str">
        <f t="shared" si="2"/>
        <v/>
      </c>
      <c r="K57" s="179"/>
    </row>
    <row r="58" spans="2:11" ht="22.05" customHeight="1" x14ac:dyDescent="0.3">
      <c r="B58" s="163"/>
      <c r="C58" s="165" t="s">
        <v>263</v>
      </c>
      <c r="D58" s="42" t="s">
        <v>66</v>
      </c>
      <c r="E58" s="51"/>
      <c r="G58" s="8" t="str">
        <f t="shared" si="0"/>
        <v/>
      </c>
      <c r="H58" s="8">
        <v>5</v>
      </c>
      <c r="I58" s="37" t="str">
        <f t="shared" si="3"/>
        <v/>
      </c>
      <c r="J58" s="48" t="str">
        <f t="shared" si="2"/>
        <v/>
      </c>
      <c r="K58" s="186" t="e">
        <f>AVERAGE(G58:G61)</f>
        <v>#DIV/0!</v>
      </c>
    </row>
    <row r="59" spans="2:11" ht="22.05" customHeight="1" x14ac:dyDescent="0.3">
      <c r="B59" s="163"/>
      <c r="C59" s="166"/>
      <c r="D59" s="42" t="s">
        <v>67</v>
      </c>
      <c r="E59" s="51"/>
      <c r="G59" s="8" t="str">
        <f t="shared" si="0"/>
        <v/>
      </c>
      <c r="H59" s="8">
        <v>5</v>
      </c>
      <c r="I59" s="37" t="str">
        <f t="shared" si="3"/>
        <v/>
      </c>
      <c r="J59" s="48" t="str">
        <f t="shared" si="2"/>
        <v/>
      </c>
      <c r="K59" s="187"/>
    </row>
    <row r="60" spans="2:11" ht="22.05" customHeight="1" x14ac:dyDescent="0.3">
      <c r="B60" s="163"/>
      <c r="C60" s="166"/>
      <c r="D60" s="42" t="s">
        <v>68</v>
      </c>
      <c r="E60" s="51"/>
      <c r="G60" s="8" t="str">
        <f t="shared" si="0"/>
        <v/>
      </c>
      <c r="H60" s="8">
        <v>5</v>
      </c>
      <c r="I60" s="37" t="str">
        <f t="shared" si="3"/>
        <v/>
      </c>
      <c r="J60" s="48" t="str">
        <f t="shared" si="2"/>
        <v/>
      </c>
      <c r="K60" s="187"/>
    </row>
    <row r="61" spans="2:11" ht="22.05" customHeight="1" x14ac:dyDescent="0.3">
      <c r="B61" s="163"/>
      <c r="C61" s="167"/>
      <c r="D61" s="42" t="s">
        <v>69</v>
      </c>
      <c r="E61" s="51"/>
      <c r="G61" s="8" t="str">
        <f t="shared" si="0"/>
        <v/>
      </c>
      <c r="H61" s="8">
        <v>5</v>
      </c>
      <c r="I61" s="37" t="str">
        <f t="shared" si="3"/>
        <v/>
      </c>
      <c r="J61" s="48" t="str">
        <f t="shared" si="2"/>
        <v/>
      </c>
      <c r="K61" s="188"/>
    </row>
    <row r="62" spans="2:11" ht="22.05" customHeight="1" x14ac:dyDescent="0.3">
      <c r="B62" s="163"/>
      <c r="C62" s="165" t="s">
        <v>264</v>
      </c>
      <c r="D62" s="2" t="s">
        <v>70</v>
      </c>
      <c r="E62" s="52"/>
      <c r="G62" s="8" t="str">
        <f t="shared" si="0"/>
        <v/>
      </c>
      <c r="H62" s="8">
        <v>5</v>
      </c>
      <c r="I62" s="37" t="str">
        <f t="shared" si="3"/>
        <v/>
      </c>
      <c r="J62" s="48" t="str">
        <f t="shared" si="2"/>
        <v/>
      </c>
      <c r="K62" s="177" t="e">
        <f>AVERAGE(G62:G64)</f>
        <v>#DIV/0!</v>
      </c>
    </row>
    <row r="63" spans="2:11" ht="22.05" customHeight="1" x14ac:dyDescent="0.3">
      <c r="B63" s="163"/>
      <c r="C63" s="166"/>
      <c r="D63" s="2" t="s">
        <v>71</v>
      </c>
      <c r="E63" s="52"/>
      <c r="G63" s="8" t="str">
        <f t="shared" si="0"/>
        <v/>
      </c>
      <c r="H63" s="8">
        <v>5</v>
      </c>
      <c r="I63" s="37" t="str">
        <f t="shared" si="3"/>
        <v/>
      </c>
      <c r="J63" s="48" t="str">
        <f t="shared" si="2"/>
        <v/>
      </c>
      <c r="K63" s="178"/>
    </row>
    <row r="64" spans="2:11" ht="22.05" customHeight="1" x14ac:dyDescent="0.3">
      <c r="B64" s="163"/>
      <c r="C64" s="167"/>
      <c r="D64" s="2" t="s">
        <v>72</v>
      </c>
      <c r="E64" s="52"/>
      <c r="G64" s="8" t="str">
        <f t="shared" si="0"/>
        <v/>
      </c>
      <c r="H64" s="8">
        <v>5</v>
      </c>
      <c r="I64" s="37" t="str">
        <f t="shared" si="3"/>
        <v/>
      </c>
      <c r="J64" s="48" t="str">
        <f t="shared" si="2"/>
        <v/>
      </c>
      <c r="K64" s="179"/>
    </row>
    <row r="65" spans="2:11" ht="22.05" customHeight="1" x14ac:dyDescent="0.3">
      <c r="B65" s="163"/>
      <c r="C65" s="165" t="s">
        <v>265</v>
      </c>
      <c r="D65" s="42" t="s">
        <v>73</v>
      </c>
      <c r="E65" s="51"/>
      <c r="G65" s="8" t="str">
        <f t="shared" si="0"/>
        <v/>
      </c>
      <c r="H65" s="8">
        <v>5</v>
      </c>
      <c r="I65" s="37" t="str">
        <f t="shared" si="3"/>
        <v/>
      </c>
      <c r="J65" s="48" t="str">
        <f t="shared" si="2"/>
        <v/>
      </c>
      <c r="K65" s="186" t="e">
        <f>AVERAGE(G65:G68)</f>
        <v>#DIV/0!</v>
      </c>
    </row>
    <row r="66" spans="2:11" ht="22.05" customHeight="1" x14ac:dyDescent="0.3">
      <c r="B66" s="163"/>
      <c r="C66" s="166"/>
      <c r="D66" s="42" t="s">
        <v>74</v>
      </c>
      <c r="E66" s="51"/>
      <c r="G66" s="8" t="str">
        <f t="shared" si="0"/>
        <v/>
      </c>
      <c r="H66" s="8">
        <v>5</v>
      </c>
      <c r="I66" s="37" t="str">
        <f t="shared" si="3"/>
        <v/>
      </c>
      <c r="J66" s="48" t="str">
        <f t="shared" si="2"/>
        <v/>
      </c>
      <c r="K66" s="187"/>
    </row>
    <row r="67" spans="2:11" ht="22.05" customHeight="1" x14ac:dyDescent="0.3">
      <c r="B67" s="163"/>
      <c r="C67" s="166"/>
      <c r="D67" s="42" t="s">
        <v>75</v>
      </c>
      <c r="E67" s="51"/>
      <c r="G67" s="8" t="str">
        <f t="shared" si="0"/>
        <v/>
      </c>
      <c r="H67" s="8">
        <v>5</v>
      </c>
      <c r="I67" s="37" t="str">
        <f t="shared" si="3"/>
        <v/>
      </c>
      <c r="J67" s="48" t="str">
        <f t="shared" si="2"/>
        <v/>
      </c>
      <c r="K67" s="187"/>
    </row>
    <row r="68" spans="2:11" ht="22.05" customHeight="1" x14ac:dyDescent="0.3">
      <c r="B68" s="163"/>
      <c r="C68" s="167"/>
      <c r="D68" s="42" t="s">
        <v>76</v>
      </c>
      <c r="E68" s="51"/>
      <c r="G68" s="8" t="str">
        <f t="shared" si="0"/>
        <v/>
      </c>
      <c r="H68" s="8">
        <v>5</v>
      </c>
      <c r="I68" s="37" t="str">
        <f t="shared" si="3"/>
        <v/>
      </c>
      <c r="J68" s="48" t="str">
        <f t="shared" si="2"/>
        <v/>
      </c>
      <c r="K68" s="188"/>
    </row>
    <row r="69" spans="2:11" ht="22.05" customHeight="1" x14ac:dyDescent="0.3">
      <c r="B69" s="163"/>
      <c r="C69" s="165" t="s">
        <v>266</v>
      </c>
      <c r="D69" s="2" t="s">
        <v>77</v>
      </c>
      <c r="E69" s="52"/>
      <c r="G69" s="8" t="str">
        <f t="shared" si="0"/>
        <v/>
      </c>
      <c r="H69" s="8">
        <v>5</v>
      </c>
      <c r="I69" s="37" t="str">
        <f t="shared" si="3"/>
        <v/>
      </c>
      <c r="J69" s="48" t="str">
        <f t="shared" si="2"/>
        <v/>
      </c>
      <c r="K69" s="177" t="e">
        <f>AVERAGE(G69:G72)</f>
        <v>#DIV/0!</v>
      </c>
    </row>
    <row r="70" spans="2:11" ht="22.05" customHeight="1" x14ac:dyDescent="0.3">
      <c r="B70" s="163"/>
      <c r="C70" s="166"/>
      <c r="D70" s="2" t="s">
        <v>78</v>
      </c>
      <c r="E70" s="52"/>
      <c r="G70" s="8" t="str">
        <f t="shared" si="0"/>
        <v/>
      </c>
      <c r="H70" s="8">
        <v>5</v>
      </c>
      <c r="I70" s="37" t="str">
        <f t="shared" si="3"/>
        <v/>
      </c>
      <c r="J70" s="48" t="str">
        <f t="shared" si="2"/>
        <v/>
      </c>
      <c r="K70" s="178"/>
    </row>
    <row r="71" spans="2:11" ht="22.05" customHeight="1" x14ac:dyDescent="0.3">
      <c r="B71" s="163"/>
      <c r="C71" s="166"/>
      <c r="D71" s="2" t="s">
        <v>79</v>
      </c>
      <c r="E71" s="52"/>
      <c r="G71" s="8" t="str">
        <f t="shared" si="0"/>
        <v/>
      </c>
      <c r="H71" s="8">
        <v>5</v>
      </c>
      <c r="I71" s="37" t="str">
        <f t="shared" si="3"/>
        <v/>
      </c>
      <c r="J71" s="48" t="str">
        <f t="shared" si="2"/>
        <v/>
      </c>
      <c r="K71" s="178"/>
    </row>
    <row r="72" spans="2:11" ht="22.05" customHeight="1" x14ac:dyDescent="0.3">
      <c r="B72" s="163"/>
      <c r="C72" s="167"/>
      <c r="D72" s="2" t="s">
        <v>80</v>
      </c>
      <c r="E72" s="52"/>
      <c r="G72" s="8" t="str">
        <f t="shared" si="0"/>
        <v/>
      </c>
      <c r="H72" s="8">
        <v>5</v>
      </c>
      <c r="I72" s="37" t="str">
        <f t="shared" si="3"/>
        <v/>
      </c>
      <c r="J72" s="48" t="str">
        <f t="shared" si="2"/>
        <v/>
      </c>
      <c r="K72" s="179"/>
    </row>
    <row r="73" spans="2:11" ht="22.05" customHeight="1" x14ac:dyDescent="0.3">
      <c r="B73" s="163"/>
      <c r="C73" s="165" t="s">
        <v>267</v>
      </c>
      <c r="D73" s="42" t="s">
        <v>81</v>
      </c>
      <c r="E73" s="51"/>
      <c r="G73" s="8" t="str">
        <f t="shared" ref="G73:G136" si="4">IF(E73="N/A",0,IF(E73="AUCUN",0,IF(E73="INITIAL",1,IF(E73="GERE",2,IF(E73="DEFINI",3,IF(E73="QUANTIFIE",4,IF(E73="OPTIMISE",5,"")))))))</f>
        <v/>
      </c>
      <c r="H73" s="8">
        <v>5</v>
      </c>
      <c r="I73" s="37" t="str">
        <f t="shared" si="3"/>
        <v/>
      </c>
      <c r="J73" s="48" t="str">
        <f t="shared" ref="J73:J136" si="5">IF(E73="N/A","Justifier votre Réponse svp !","")</f>
        <v/>
      </c>
      <c r="K73" s="186" t="e">
        <f>AVERAGE(G73:G88)</f>
        <v>#DIV/0!</v>
      </c>
    </row>
    <row r="74" spans="2:11" ht="22.05" customHeight="1" x14ac:dyDescent="0.3">
      <c r="B74" s="163"/>
      <c r="C74" s="166"/>
      <c r="D74" s="42" t="s">
        <v>82</v>
      </c>
      <c r="E74" s="51"/>
      <c r="G74" s="8" t="str">
        <f t="shared" si="4"/>
        <v/>
      </c>
      <c r="H74" s="8">
        <v>5</v>
      </c>
      <c r="I74" s="37" t="str">
        <f t="shared" si="3"/>
        <v/>
      </c>
      <c r="J74" s="48" t="str">
        <f t="shared" si="5"/>
        <v/>
      </c>
      <c r="K74" s="187"/>
    </row>
    <row r="75" spans="2:11" ht="22.05" customHeight="1" x14ac:dyDescent="0.3">
      <c r="B75" s="163"/>
      <c r="C75" s="166"/>
      <c r="D75" s="42" t="s">
        <v>83</v>
      </c>
      <c r="E75" s="51"/>
      <c r="G75" s="8" t="str">
        <f t="shared" si="4"/>
        <v/>
      </c>
      <c r="H75" s="8">
        <v>5</v>
      </c>
      <c r="I75" s="37" t="str">
        <f t="shared" si="3"/>
        <v/>
      </c>
      <c r="J75" s="48" t="str">
        <f t="shared" si="5"/>
        <v/>
      </c>
      <c r="K75" s="187"/>
    </row>
    <row r="76" spans="2:11" ht="22.05" customHeight="1" x14ac:dyDescent="0.3">
      <c r="B76" s="163"/>
      <c r="C76" s="166"/>
      <c r="D76" s="42" t="s">
        <v>84</v>
      </c>
      <c r="E76" s="51"/>
      <c r="G76" s="8" t="str">
        <f t="shared" si="4"/>
        <v/>
      </c>
      <c r="H76" s="8">
        <v>5</v>
      </c>
      <c r="I76" s="37" t="str">
        <f t="shared" si="3"/>
        <v/>
      </c>
      <c r="J76" s="48" t="str">
        <f t="shared" si="5"/>
        <v/>
      </c>
      <c r="K76" s="187"/>
    </row>
    <row r="77" spans="2:11" ht="22.05" customHeight="1" x14ac:dyDescent="0.3">
      <c r="B77" s="163"/>
      <c r="C77" s="166"/>
      <c r="D77" s="42" t="s">
        <v>85</v>
      </c>
      <c r="E77" s="51"/>
      <c r="G77" s="8" t="str">
        <f t="shared" si="4"/>
        <v/>
      </c>
      <c r="H77" s="8">
        <v>5</v>
      </c>
      <c r="I77" s="37" t="str">
        <f t="shared" si="3"/>
        <v/>
      </c>
      <c r="J77" s="48" t="str">
        <f t="shared" si="5"/>
        <v/>
      </c>
      <c r="K77" s="187"/>
    </row>
    <row r="78" spans="2:11" ht="22.05" customHeight="1" x14ac:dyDescent="0.3">
      <c r="B78" s="163"/>
      <c r="C78" s="166"/>
      <c r="D78" s="42" t="s">
        <v>86</v>
      </c>
      <c r="E78" s="51"/>
      <c r="G78" s="8" t="str">
        <f t="shared" si="4"/>
        <v/>
      </c>
      <c r="H78" s="8">
        <v>5</v>
      </c>
      <c r="I78" s="37" t="str">
        <f t="shared" si="3"/>
        <v/>
      </c>
      <c r="J78" s="48" t="str">
        <f t="shared" si="5"/>
        <v/>
      </c>
      <c r="K78" s="187"/>
    </row>
    <row r="79" spans="2:11" ht="22.05" customHeight="1" x14ac:dyDescent="0.3">
      <c r="B79" s="163"/>
      <c r="C79" s="166"/>
      <c r="D79" s="42" t="s">
        <v>87</v>
      </c>
      <c r="E79" s="51"/>
      <c r="G79" s="8" t="str">
        <f t="shared" si="4"/>
        <v/>
      </c>
      <c r="H79" s="8">
        <v>5</v>
      </c>
      <c r="I79" s="37" t="str">
        <f t="shared" si="3"/>
        <v/>
      </c>
      <c r="J79" s="48" t="str">
        <f t="shared" si="5"/>
        <v/>
      </c>
      <c r="K79" s="187"/>
    </row>
    <row r="80" spans="2:11" ht="22.05" customHeight="1" x14ac:dyDescent="0.3">
      <c r="B80" s="163"/>
      <c r="C80" s="166"/>
      <c r="D80" s="42" t="s">
        <v>88</v>
      </c>
      <c r="E80" s="51"/>
      <c r="G80" s="8" t="str">
        <f t="shared" si="4"/>
        <v/>
      </c>
      <c r="H80" s="8">
        <v>5</v>
      </c>
      <c r="I80" s="37" t="str">
        <f t="shared" si="3"/>
        <v/>
      </c>
      <c r="J80" s="48" t="str">
        <f t="shared" si="5"/>
        <v/>
      </c>
      <c r="K80" s="187"/>
    </row>
    <row r="81" spans="2:11" ht="22.05" customHeight="1" x14ac:dyDescent="0.3">
      <c r="B81" s="163"/>
      <c r="C81" s="166"/>
      <c r="D81" s="42" t="s">
        <v>89</v>
      </c>
      <c r="E81" s="51"/>
      <c r="G81" s="8" t="str">
        <f t="shared" si="4"/>
        <v/>
      </c>
      <c r="H81" s="8">
        <v>5</v>
      </c>
      <c r="I81" s="37" t="str">
        <f t="shared" si="3"/>
        <v/>
      </c>
      <c r="J81" s="48" t="str">
        <f t="shared" si="5"/>
        <v/>
      </c>
      <c r="K81" s="187"/>
    </row>
    <row r="82" spans="2:11" ht="22.05" customHeight="1" x14ac:dyDescent="0.3">
      <c r="B82" s="163"/>
      <c r="C82" s="166"/>
      <c r="D82" s="42" t="s">
        <v>90</v>
      </c>
      <c r="E82" s="51"/>
      <c r="G82" s="8" t="str">
        <f t="shared" si="4"/>
        <v/>
      </c>
      <c r="H82" s="8">
        <v>5</v>
      </c>
      <c r="I82" s="37" t="str">
        <f t="shared" si="3"/>
        <v/>
      </c>
      <c r="J82" s="48" t="str">
        <f t="shared" si="5"/>
        <v/>
      </c>
      <c r="K82" s="187"/>
    </row>
    <row r="83" spans="2:11" ht="22.05" customHeight="1" x14ac:dyDescent="0.3">
      <c r="B83" s="163"/>
      <c r="C83" s="166"/>
      <c r="D83" s="42" t="s">
        <v>91</v>
      </c>
      <c r="E83" s="51"/>
      <c r="G83" s="8" t="str">
        <f t="shared" si="4"/>
        <v/>
      </c>
      <c r="H83" s="8">
        <v>5</v>
      </c>
      <c r="I83" s="37" t="str">
        <f t="shared" si="3"/>
        <v/>
      </c>
      <c r="J83" s="48" t="str">
        <f t="shared" si="5"/>
        <v/>
      </c>
      <c r="K83" s="187"/>
    </row>
    <row r="84" spans="2:11" ht="22.05" customHeight="1" x14ac:dyDescent="0.3">
      <c r="B84" s="163"/>
      <c r="C84" s="166"/>
      <c r="D84" s="42" t="s">
        <v>92</v>
      </c>
      <c r="E84" s="51"/>
      <c r="G84" s="8" t="str">
        <f t="shared" si="4"/>
        <v/>
      </c>
      <c r="H84" s="8">
        <v>5</v>
      </c>
      <c r="I84" s="37" t="str">
        <f t="shared" si="3"/>
        <v/>
      </c>
      <c r="J84" s="48" t="str">
        <f t="shared" si="5"/>
        <v/>
      </c>
      <c r="K84" s="187"/>
    </row>
    <row r="85" spans="2:11" ht="22.05" customHeight="1" x14ac:dyDescent="0.3">
      <c r="B85" s="163"/>
      <c r="C85" s="166"/>
      <c r="D85" s="42" t="s">
        <v>93</v>
      </c>
      <c r="E85" s="51"/>
      <c r="G85" s="8" t="str">
        <f t="shared" si="4"/>
        <v/>
      </c>
      <c r="H85" s="8">
        <v>5</v>
      </c>
      <c r="I85" s="37" t="str">
        <f t="shared" si="3"/>
        <v/>
      </c>
      <c r="J85" s="48" t="str">
        <f t="shared" si="5"/>
        <v/>
      </c>
      <c r="K85" s="187"/>
    </row>
    <row r="86" spans="2:11" ht="22.05" customHeight="1" x14ac:dyDescent="0.3">
      <c r="B86" s="163"/>
      <c r="C86" s="166"/>
      <c r="D86" s="42" t="s">
        <v>94</v>
      </c>
      <c r="E86" s="51"/>
      <c r="G86" s="8" t="str">
        <f t="shared" si="4"/>
        <v/>
      </c>
      <c r="H86" s="8">
        <v>5</v>
      </c>
      <c r="I86" s="37" t="str">
        <f t="shared" si="3"/>
        <v/>
      </c>
      <c r="J86" s="48" t="str">
        <f t="shared" si="5"/>
        <v/>
      </c>
      <c r="K86" s="187"/>
    </row>
    <row r="87" spans="2:11" ht="22.05" customHeight="1" x14ac:dyDescent="0.3">
      <c r="B87" s="163"/>
      <c r="C87" s="166"/>
      <c r="D87" s="42" t="s">
        <v>95</v>
      </c>
      <c r="E87" s="51"/>
      <c r="G87" s="8" t="str">
        <f t="shared" si="4"/>
        <v/>
      </c>
      <c r="H87" s="8">
        <v>5</v>
      </c>
      <c r="I87" s="37" t="str">
        <f t="shared" si="3"/>
        <v/>
      </c>
      <c r="J87" s="48" t="str">
        <f t="shared" si="5"/>
        <v/>
      </c>
      <c r="K87" s="187"/>
    </row>
    <row r="88" spans="2:11" ht="22.05" customHeight="1" x14ac:dyDescent="0.3">
      <c r="B88" s="163"/>
      <c r="C88" s="167"/>
      <c r="D88" s="42" t="s">
        <v>96</v>
      </c>
      <c r="E88" s="51"/>
      <c r="G88" s="8" t="str">
        <f t="shared" si="4"/>
        <v/>
      </c>
      <c r="H88" s="8">
        <v>5</v>
      </c>
      <c r="I88" s="37" t="str">
        <f t="shared" ref="I88:I151" si="6">IF(E88="N/A","Non applicable",IF(E88="INITIAL","Héroïque",IF(E88="AUCUN","Non conforme",IF(E88="GERE","Partielle",IF(E88="DEFINI","Partielle",IF(E88="QUANTIFIE","Totale",IF(E88="OPTIMISE","Totale","")))))))</f>
        <v/>
      </c>
      <c r="J88" s="48" t="str">
        <f t="shared" si="5"/>
        <v/>
      </c>
      <c r="K88" s="188"/>
    </row>
    <row r="89" spans="2:11" ht="22.05" customHeight="1" x14ac:dyDescent="0.3">
      <c r="B89" s="163"/>
      <c r="C89" s="165" t="s">
        <v>268</v>
      </c>
      <c r="D89" s="2" t="s">
        <v>97</v>
      </c>
      <c r="E89" s="52"/>
      <c r="G89" s="8" t="str">
        <f t="shared" si="4"/>
        <v/>
      </c>
      <c r="H89" s="8">
        <v>5</v>
      </c>
      <c r="I89" s="37" t="str">
        <f t="shared" si="6"/>
        <v/>
      </c>
      <c r="J89" s="48" t="str">
        <f t="shared" si="5"/>
        <v/>
      </c>
      <c r="K89" s="177" t="e">
        <f>AVERAGE(G89:G95)</f>
        <v>#DIV/0!</v>
      </c>
    </row>
    <row r="90" spans="2:11" ht="22.05" customHeight="1" x14ac:dyDescent="0.3">
      <c r="B90" s="163"/>
      <c r="C90" s="166"/>
      <c r="D90" s="2" t="s">
        <v>98</v>
      </c>
      <c r="E90" s="52"/>
      <c r="G90" s="8" t="str">
        <f t="shared" si="4"/>
        <v/>
      </c>
      <c r="H90" s="8">
        <v>5</v>
      </c>
      <c r="I90" s="37" t="str">
        <f t="shared" si="6"/>
        <v/>
      </c>
      <c r="J90" s="48" t="str">
        <f t="shared" si="5"/>
        <v/>
      </c>
      <c r="K90" s="178"/>
    </row>
    <row r="91" spans="2:11" ht="22.05" customHeight="1" x14ac:dyDescent="0.3">
      <c r="B91" s="163"/>
      <c r="C91" s="166"/>
      <c r="D91" s="2" t="s">
        <v>99</v>
      </c>
      <c r="E91" s="52"/>
      <c r="G91" s="8" t="str">
        <f t="shared" si="4"/>
        <v/>
      </c>
      <c r="H91" s="8">
        <v>5</v>
      </c>
      <c r="I91" s="37" t="str">
        <f t="shared" si="6"/>
        <v/>
      </c>
      <c r="J91" s="48" t="str">
        <f t="shared" si="5"/>
        <v/>
      </c>
      <c r="K91" s="178"/>
    </row>
    <row r="92" spans="2:11" ht="22.05" customHeight="1" x14ac:dyDescent="0.3">
      <c r="B92" s="163"/>
      <c r="C92" s="166"/>
      <c r="D92" s="2" t="s">
        <v>100</v>
      </c>
      <c r="E92" s="52"/>
      <c r="G92" s="8" t="str">
        <f t="shared" si="4"/>
        <v/>
      </c>
      <c r="H92" s="8">
        <v>5</v>
      </c>
      <c r="I92" s="37" t="str">
        <f t="shared" si="6"/>
        <v/>
      </c>
      <c r="J92" s="48" t="str">
        <f t="shared" si="5"/>
        <v/>
      </c>
      <c r="K92" s="178"/>
    </row>
    <row r="93" spans="2:11" ht="22.05" customHeight="1" x14ac:dyDescent="0.3">
      <c r="B93" s="163"/>
      <c r="C93" s="166"/>
      <c r="D93" s="2" t="s">
        <v>101</v>
      </c>
      <c r="E93" s="52"/>
      <c r="G93" s="8" t="str">
        <f t="shared" si="4"/>
        <v/>
      </c>
      <c r="H93" s="8">
        <v>5</v>
      </c>
      <c r="I93" s="37" t="str">
        <f t="shared" si="6"/>
        <v/>
      </c>
      <c r="J93" s="48" t="str">
        <f t="shared" si="5"/>
        <v/>
      </c>
      <c r="K93" s="178"/>
    </row>
    <row r="94" spans="2:11" ht="22.05" customHeight="1" x14ac:dyDescent="0.3">
      <c r="B94" s="163"/>
      <c r="C94" s="166"/>
      <c r="D94" s="2" t="s">
        <v>102</v>
      </c>
      <c r="E94" s="52"/>
      <c r="G94" s="8" t="str">
        <f t="shared" si="4"/>
        <v/>
      </c>
      <c r="H94" s="8">
        <v>5</v>
      </c>
      <c r="I94" s="37" t="str">
        <f t="shared" si="6"/>
        <v/>
      </c>
      <c r="J94" s="48" t="str">
        <f t="shared" si="5"/>
        <v/>
      </c>
      <c r="K94" s="178"/>
    </row>
    <row r="95" spans="2:11" ht="22.05" customHeight="1" x14ac:dyDescent="0.3">
      <c r="B95" s="163"/>
      <c r="C95" s="167"/>
      <c r="D95" s="2" t="s">
        <v>103</v>
      </c>
      <c r="E95" s="52"/>
      <c r="G95" s="8" t="str">
        <f t="shared" si="4"/>
        <v/>
      </c>
      <c r="H95" s="8">
        <v>5</v>
      </c>
      <c r="I95" s="37" t="str">
        <f t="shared" si="6"/>
        <v/>
      </c>
      <c r="J95" s="48" t="str">
        <f t="shared" si="5"/>
        <v/>
      </c>
      <c r="K95" s="179"/>
    </row>
    <row r="96" spans="2:11" ht="22.05" customHeight="1" x14ac:dyDescent="0.3">
      <c r="B96" s="163"/>
      <c r="C96" s="165" t="s">
        <v>269</v>
      </c>
      <c r="D96" s="42" t="s">
        <v>104</v>
      </c>
      <c r="E96" s="51"/>
      <c r="G96" s="8" t="str">
        <f t="shared" si="4"/>
        <v/>
      </c>
      <c r="H96" s="8">
        <v>5</v>
      </c>
      <c r="I96" s="37" t="str">
        <f t="shared" si="6"/>
        <v/>
      </c>
      <c r="J96" s="48" t="str">
        <f t="shared" si="5"/>
        <v/>
      </c>
      <c r="K96" s="186" t="e">
        <f>AVERAGE(G96:G103)</f>
        <v>#DIV/0!</v>
      </c>
    </row>
    <row r="97" spans="2:11" ht="22.05" customHeight="1" x14ac:dyDescent="0.3">
      <c r="B97" s="163"/>
      <c r="C97" s="166"/>
      <c r="D97" s="42" t="s">
        <v>105</v>
      </c>
      <c r="E97" s="51"/>
      <c r="G97" s="8" t="str">
        <f t="shared" si="4"/>
        <v/>
      </c>
      <c r="H97" s="8">
        <v>5</v>
      </c>
      <c r="I97" s="37" t="str">
        <f t="shared" si="6"/>
        <v/>
      </c>
      <c r="J97" s="48" t="str">
        <f t="shared" si="5"/>
        <v/>
      </c>
      <c r="K97" s="187"/>
    </row>
    <row r="98" spans="2:11" ht="22.05" customHeight="1" x14ac:dyDescent="0.3">
      <c r="B98" s="163"/>
      <c r="C98" s="166"/>
      <c r="D98" s="42" t="s">
        <v>106</v>
      </c>
      <c r="E98" s="51"/>
      <c r="G98" s="8" t="str">
        <f t="shared" si="4"/>
        <v/>
      </c>
      <c r="H98" s="8">
        <v>5</v>
      </c>
      <c r="I98" s="37" t="str">
        <f t="shared" si="6"/>
        <v/>
      </c>
      <c r="J98" s="48" t="str">
        <f t="shared" si="5"/>
        <v/>
      </c>
      <c r="K98" s="187"/>
    </row>
    <row r="99" spans="2:11" ht="22.05" customHeight="1" x14ac:dyDescent="0.3">
      <c r="B99" s="163"/>
      <c r="C99" s="166"/>
      <c r="D99" s="42" t="s">
        <v>107</v>
      </c>
      <c r="E99" s="51"/>
      <c r="G99" s="8" t="str">
        <f t="shared" si="4"/>
        <v/>
      </c>
      <c r="H99" s="8">
        <v>5</v>
      </c>
      <c r="I99" s="37" t="str">
        <f t="shared" si="6"/>
        <v/>
      </c>
      <c r="J99" s="48" t="str">
        <f t="shared" si="5"/>
        <v/>
      </c>
      <c r="K99" s="187"/>
    </row>
    <row r="100" spans="2:11" ht="22.05" customHeight="1" x14ac:dyDescent="0.3">
      <c r="B100" s="163"/>
      <c r="C100" s="166"/>
      <c r="D100" s="42" t="s">
        <v>108</v>
      </c>
      <c r="E100" s="51"/>
      <c r="G100" s="8" t="str">
        <f t="shared" si="4"/>
        <v/>
      </c>
      <c r="H100" s="8">
        <v>5</v>
      </c>
      <c r="I100" s="37" t="str">
        <f t="shared" si="6"/>
        <v/>
      </c>
      <c r="J100" s="48" t="str">
        <f t="shared" si="5"/>
        <v/>
      </c>
      <c r="K100" s="187"/>
    </row>
    <row r="101" spans="2:11" ht="22.05" customHeight="1" x14ac:dyDescent="0.3">
      <c r="B101" s="163"/>
      <c r="C101" s="166"/>
      <c r="D101" s="42" t="s">
        <v>109</v>
      </c>
      <c r="E101" s="51"/>
      <c r="G101" s="8" t="str">
        <f t="shared" si="4"/>
        <v/>
      </c>
      <c r="H101" s="8">
        <v>5</v>
      </c>
      <c r="I101" s="37" t="str">
        <f t="shared" si="6"/>
        <v/>
      </c>
      <c r="J101" s="48" t="str">
        <f t="shared" si="5"/>
        <v/>
      </c>
      <c r="K101" s="187"/>
    </row>
    <row r="102" spans="2:11" ht="22.05" customHeight="1" x14ac:dyDescent="0.3">
      <c r="B102" s="163"/>
      <c r="C102" s="166"/>
      <c r="D102" s="42" t="s">
        <v>110</v>
      </c>
      <c r="E102" s="51"/>
      <c r="G102" s="8" t="str">
        <f t="shared" si="4"/>
        <v/>
      </c>
      <c r="H102" s="8">
        <v>5</v>
      </c>
      <c r="I102" s="37" t="str">
        <f t="shared" si="6"/>
        <v/>
      </c>
      <c r="J102" s="48" t="str">
        <f t="shared" si="5"/>
        <v/>
      </c>
      <c r="K102" s="187"/>
    </row>
    <row r="103" spans="2:11" ht="22.05" customHeight="1" x14ac:dyDescent="0.3">
      <c r="B103" s="163"/>
      <c r="C103" s="167"/>
      <c r="D103" s="42" t="s">
        <v>111</v>
      </c>
      <c r="E103" s="51"/>
      <c r="G103" s="8" t="str">
        <f t="shared" si="4"/>
        <v/>
      </c>
      <c r="H103" s="8">
        <v>5</v>
      </c>
      <c r="I103" s="37" t="str">
        <f t="shared" si="6"/>
        <v/>
      </c>
      <c r="J103" s="48" t="str">
        <f t="shared" si="5"/>
        <v/>
      </c>
      <c r="K103" s="188"/>
    </row>
    <row r="104" spans="2:11" ht="22.05" customHeight="1" x14ac:dyDescent="0.3">
      <c r="B104" s="163"/>
      <c r="C104" s="165" t="s">
        <v>253</v>
      </c>
      <c r="D104" s="2" t="s">
        <v>112</v>
      </c>
      <c r="E104" s="52"/>
      <c r="G104" s="8" t="str">
        <f t="shared" si="4"/>
        <v/>
      </c>
      <c r="H104" s="8">
        <v>5</v>
      </c>
      <c r="I104" s="37" t="str">
        <f t="shared" si="6"/>
        <v/>
      </c>
      <c r="J104" s="48" t="str">
        <f t="shared" si="5"/>
        <v/>
      </c>
      <c r="K104" s="177" t="e">
        <f>AVERAGE(G104:G110)</f>
        <v>#DIV/0!</v>
      </c>
    </row>
    <row r="105" spans="2:11" ht="22.05" customHeight="1" x14ac:dyDescent="0.3">
      <c r="B105" s="163"/>
      <c r="C105" s="166"/>
      <c r="D105" s="2" t="s">
        <v>113</v>
      </c>
      <c r="E105" s="52"/>
      <c r="G105" s="8" t="str">
        <f t="shared" si="4"/>
        <v/>
      </c>
      <c r="H105" s="8">
        <v>5</v>
      </c>
      <c r="I105" s="37" t="str">
        <f t="shared" si="6"/>
        <v/>
      </c>
      <c r="J105" s="48" t="str">
        <f t="shared" si="5"/>
        <v/>
      </c>
      <c r="K105" s="178"/>
    </row>
    <row r="106" spans="2:11" ht="22.05" customHeight="1" x14ac:dyDescent="0.3">
      <c r="B106" s="163"/>
      <c r="C106" s="166"/>
      <c r="D106" s="2" t="s">
        <v>114</v>
      </c>
      <c r="E106" s="52"/>
      <c r="G106" s="8" t="str">
        <f t="shared" si="4"/>
        <v/>
      </c>
      <c r="H106" s="8">
        <v>5</v>
      </c>
      <c r="I106" s="37" t="str">
        <f t="shared" si="6"/>
        <v/>
      </c>
      <c r="J106" s="48" t="str">
        <f t="shared" si="5"/>
        <v/>
      </c>
      <c r="K106" s="178"/>
    </row>
    <row r="107" spans="2:11" ht="22.05" customHeight="1" x14ac:dyDescent="0.3">
      <c r="B107" s="163"/>
      <c r="C107" s="166"/>
      <c r="D107" s="2" t="s">
        <v>115</v>
      </c>
      <c r="E107" s="52"/>
      <c r="G107" s="8" t="str">
        <f t="shared" si="4"/>
        <v/>
      </c>
      <c r="H107" s="8">
        <v>5</v>
      </c>
      <c r="I107" s="37" t="str">
        <f t="shared" si="6"/>
        <v/>
      </c>
      <c r="J107" s="48" t="str">
        <f t="shared" si="5"/>
        <v/>
      </c>
      <c r="K107" s="178"/>
    </row>
    <row r="108" spans="2:11" ht="22.05" customHeight="1" x14ac:dyDescent="0.3">
      <c r="B108" s="163"/>
      <c r="C108" s="166"/>
      <c r="D108" s="2" t="s">
        <v>116</v>
      </c>
      <c r="E108" s="52"/>
      <c r="G108" s="8" t="str">
        <f t="shared" si="4"/>
        <v/>
      </c>
      <c r="H108" s="8">
        <v>5</v>
      </c>
      <c r="I108" s="37" t="str">
        <f t="shared" si="6"/>
        <v/>
      </c>
      <c r="J108" s="48" t="str">
        <f t="shared" si="5"/>
        <v/>
      </c>
      <c r="K108" s="178"/>
    </row>
    <row r="109" spans="2:11" ht="22.05" customHeight="1" x14ac:dyDescent="0.3">
      <c r="B109" s="163"/>
      <c r="C109" s="166"/>
      <c r="D109" s="2" t="s">
        <v>117</v>
      </c>
      <c r="E109" s="52"/>
      <c r="G109" s="8" t="str">
        <f t="shared" si="4"/>
        <v/>
      </c>
      <c r="H109" s="8">
        <v>5</v>
      </c>
      <c r="I109" s="37" t="str">
        <f t="shared" si="6"/>
        <v/>
      </c>
      <c r="J109" s="48" t="str">
        <f t="shared" si="5"/>
        <v/>
      </c>
      <c r="K109" s="178"/>
    </row>
    <row r="110" spans="2:11" ht="22.05" customHeight="1" x14ac:dyDescent="0.3">
      <c r="B110" s="164"/>
      <c r="C110" s="167"/>
      <c r="D110" s="2" t="s">
        <v>118</v>
      </c>
      <c r="E110" s="52"/>
      <c r="G110" s="8" t="str">
        <f t="shared" si="4"/>
        <v/>
      </c>
      <c r="H110" s="8">
        <v>5</v>
      </c>
      <c r="I110" s="37" t="str">
        <f t="shared" si="6"/>
        <v/>
      </c>
      <c r="J110" s="48" t="str">
        <f t="shared" si="5"/>
        <v/>
      </c>
      <c r="K110" s="179"/>
    </row>
    <row r="111" spans="2:11" ht="22.05" customHeight="1" x14ac:dyDescent="0.3">
      <c r="B111" s="162" t="s">
        <v>329</v>
      </c>
      <c r="C111" s="165" t="s">
        <v>254</v>
      </c>
      <c r="D111" s="42" t="s">
        <v>119</v>
      </c>
      <c r="E111" s="51"/>
      <c r="G111" s="8" t="str">
        <f t="shared" si="4"/>
        <v/>
      </c>
      <c r="H111" s="8">
        <v>5</v>
      </c>
      <c r="I111" s="37" t="str">
        <f t="shared" si="6"/>
        <v/>
      </c>
      <c r="J111" s="48" t="str">
        <f t="shared" si="5"/>
        <v/>
      </c>
      <c r="K111" s="186" t="e">
        <f>AVERAGE(G111:G116)</f>
        <v>#DIV/0!</v>
      </c>
    </row>
    <row r="112" spans="2:11" ht="22.05" customHeight="1" x14ac:dyDescent="0.3">
      <c r="B112" s="163"/>
      <c r="C112" s="166"/>
      <c r="D112" s="42" t="s">
        <v>120</v>
      </c>
      <c r="E112" s="51"/>
      <c r="G112" s="8" t="str">
        <f t="shared" si="4"/>
        <v/>
      </c>
      <c r="H112" s="8">
        <v>5</v>
      </c>
      <c r="I112" s="37" t="str">
        <f t="shared" si="6"/>
        <v/>
      </c>
      <c r="J112" s="48" t="str">
        <f t="shared" si="5"/>
        <v/>
      </c>
      <c r="K112" s="187"/>
    </row>
    <row r="113" spans="2:11" ht="22.05" customHeight="1" x14ac:dyDescent="0.3">
      <c r="B113" s="163"/>
      <c r="C113" s="166"/>
      <c r="D113" s="42" t="s">
        <v>121</v>
      </c>
      <c r="E113" s="51"/>
      <c r="G113" s="8" t="str">
        <f t="shared" si="4"/>
        <v/>
      </c>
      <c r="H113" s="8">
        <v>5</v>
      </c>
      <c r="I113" s="37" t="str">
        <f t="shared" si="6"/>
        <v/>
      </c>
      <c r="J113" s="48" t="str">
        <f t="shared" si="5"/>
        <v/>
      </c>
      <c r="K113" s="187"/>
    </row>
    <row r="114" spans="2:11" ht="22.05" customHeight="1" x14ac:dyDescent="0.3">
      <c r="B114" s="163"/>
      <c r="C114" s="166"/>
      <c r="D114" s="42" t="s">
        <v>122</v>
      </c>
      <c r="E114" s="51"/>
      <c r="G114" s="8" t="str">
        <f t="shared" si="4"/>
        <v/>
      </c>
      <c r="H114" s="8">
        <v>5</v>
      </c>
      <c r="I114" s="37" t="str">
        <f t="shared" si="6"/>
        <v/>
      </c>
      <c r="J114" s="48" t="str">
        <f t="shared" si="5"/>
        <v/>
      </c>
      <c r="K114" s="187"/>
    </row>
    <row r="115" spans="2:11" ht="22.05" customHeight="1" x14ac:dyDescent="0.3">
      <c r="B115" s="163"/>
      <c r="C115" s="166"/>
      <c r="D115" s="42" t="s">
        <v>123</v>
      </c>
      <c r="E115" s="51"/>
      <c r="G115" s="8" t="str">
        <f t="shared" si="4"/>
        <v/>
      </c>
      <c r="H115" s="8">
        <v>5</v>
      </c>
      <c r="I115" s="37" t="str">
        <f t="shared" si="6"/>
        <v/>
      </c>
      <c r="J115" s="48" t="str">
        <f t="shared" si="5"/>
        <v/>
      </c>
      <c r="K115" s="187"/>
    </row>
    <row r="116" spans="2:11" ht="22.05" customHeight="1" x14ac:dyDescent="0.3">
      <c r="B116" s="163"/>
      <c r="C116" s="167"/>
      <c r="D116" s="42" t="s">
        <v>124</v>
      </c>
      <c r="E116" s="51"/>
      <c r="G116" s="8" t="str">
        <f t="shared" si="4"/>
        <v/>
      </c>
      <c r="H116" s="8">
        <v>5</v>
      </c>
      <c r="I116" s="37" t="str">
        <f t="shared" si="6"/>
        <v/>
      </c>
      <c r="J116" s="48" t="str">
        <f t="shared" si="5"/>
        <v/>
      </c>
      <c r="K116" s="188"/>
    </row>
    <row r="117" spans="2:11" ht="22.05" customHeight="1" x14ac:dyDescent="0.3">
      <c r="B117" s="163"/>
      <c r="C117" s="165" t="s">
        <v>270</v>
      </c>
      <c r="D117" s="2" t="s">
        <v>125</v>
      </c>
      <c r="E117" s="52"/>
      <c r="G117" s="8" t="str">
        <f t="shared" si="4"/>
        <v/>
      </c>
      <c r="H117" s="8">
        <v>5</v>
      </c>
      <c r="I117" s="37" t="str">
        <f t="shared" si="6"/>
        <v/>
      </c>
      <c r="J117" s="48" t="str">
        <f t="shared" si="5"/>
        <v/>
      </c>
      <c r="K117" s="177" t="e">
        <f>AVERAGE(G117:G128)</f>
        <v>#DIV/0!</v>
      </c>
    </row>
    <row r="118" spans="2:11" ht="22.05" customHeight="1" x14ac:dyDescent="0.3">
      <c r="B118" s="163"/>
      <c r="C118" s="166"/>
      <c r="D118" s="2" t="s">
        <v>126</v>
      </c>
      <c r="E118" s="52"/>
      <c r="G118" s="8" t="str">
        <f t="shared" si="4"/>
        <v/>
      </c>
      <c r="H118" s="8">
        <v>5</v>
      </c>
      <c r="I118" s="37" t="str">
        <f t="shared" si="6"/>
        <v/>
      </c>
      <c r="J118" s="48" t="str">
        <f t="shared" si="5"/>
        <v/>
      </c>
      <c r="K118" s="178"/>
    </row>
    <row r="119" spans="2:11" ht="22.05" customHeight="1" x14ac:dyDescent="0.3">
      <c r="B119" s="163"/>
      <c r="C119" s="166"/>
      <c r="D119" s="2" t="s">
        <v>127</v>
      </c>
      <c r="E119" s="52"/>
      <c r="G119" s="8" t="str">
        <f t="shared" si="4"/>
        <v/>
      </c>
      <c r="H119" s="8">
        <v>5</v>
      </c>
      <c r="I119" s="37" t="str">
        <f t="shared" si="6"/>
        <v/>
      </c>
      <c r="J119" s="48" t="str">
        <f t="shared" si="5"/>
        <v/>
      </c>
      <c r="K119" s="178"/>
    </row>
    <row r="120" spans="2:11" ht="22.05" customHeight="1" x14ac:dyDescent="0.3">
      <c r="B120" s="163"/>
      <c r="C120" s="166"/>
      <c r="D120" s="2" t="s">
        <v>128</v>
      </c>
      <c r="E120" s="52"/>
      <c r="G120" s="8" t="str">
        <f t="shared" si="4"/>
        <v/>
      </c>
      <c r="H120" s="8">
        <v>5</v>
      </c>
      <c r="I120" s="37" t="str">
        <f t="shared" si="6"/>
        <v/>
      </c>
      <c r="J120" s="48" t="str">
        <f t="shared" si="5"/>
        <v/>
      </c>
      <c r="K120" s="178"/>
    </row>
    <row r="121" spans="2:11" ht="22.05" customHeight="1" x14ac:dyDescent="0.3">
      <c r="B121" s="163"/>
      <c r="C121" s="166"/>
      <c r="D121" s="2" t="s">
        <v>129</v>
      </c>
      <c r="E121" s="52"/>
      <c r="G121" s="8" t="str">
        <f t="shared" si="4"/>
        <v/>
      </c>
      <c r="H121" s="8">
        <v>5</v>
      </c>
      <c r="I121" s="37" t="str">
        <f t="shared" si="6"/>
        <v/>
      </c>
      <c r="J121" s="48" t="str">
        <f t="shared" si="5"/>
        <v/>
      </c>
      <c r="K121" s="178"/>
    </row>
    <row r="122" spans="2:11" ht="22.05" customHeight="1" x14ac:dyDescent="0.3">
      <c r="B122" s="163"/>
      <c r="C122" s="166"/>
      <c r="D122" s="2" t="s">
        <v>130</v>
      </c>
      <c r="E122" s="52"/>
      <c r="G122" s="8" t="str">
        <f t="shared" si="4"/>
        <v/>
      </c>
      <c r="H122" s="8">
        <v>5</v>
      </c>
      <c r="I122" s="37" t="str">
        <f t="shared" si="6"/>
        <v/>
      </c>
      <c r="J122" s="48" t="str">
        <f t="shared" si="5"/>
        <v/>
      </c>
      <c r="K122" s="178"/>
    </row>
    <row r="123" spans="2:11" ht="22.05" customHeight="1" x14ac:dyDescent="0.3">
      <c r="B123" s="163"/>
      <c r="C123" s="166"/>
      <c r="D123" s="2" t="s">
        <v>131</v>
      </c>
      <c r="E123" s="52"/>
      <c r="G123" s="8" t="str">
        <f t="shared" si="4"/>
        <v/>
      </c>
      <c r="H123" s="8">
        <v>5</v>
      </c>
      <c r="I123" s="37" t="str">
        <f t="shared" si="6"/>
        <v/>
      </c>
      <c r="J123" s="48" t="str">
        <f t="shared" si="5"/>
        <v/>
      </c>
      <c r="K123" s="178"/>
    </row>
    <row r="124" spans="2:11" ht="22.05" customHeight="1" x14ac:dyDescent="0.3">
      <c r="B124" s="163"/>
      <c r="C124" s="166"/>
      <c r="D124" s="2" t="s">
        <v>132</v>
      </c>
      <c r="E124" s="52"/>
      <c r="G124" s="8" t="str">
        <f t="shared" si="4"/>
        <v/>
      </c>
      <c r="H124" s="8">
        <v>5</v>
      </c>
      <c r="I124" s="37" t="str">
        <f t="shared" si="6"/>
        <v/>
      </c>
      <c r="J124" s="48" t="str">
        <f t="shared" si="5"/>
        <v/>
      </c>
      <c r="K124" s="178"/>
    </row>
    <row r="125" spans="2:11" ht="22.05" customHeight="1" x14ac:dyDescent="0.3">
      <c r="B125" s="163"/>
      <c r="C125" s="166"/>
      <c r="D125" s="2" t="s">
        <v>133</v>
      </c>
      <c r="E125" s="52"/>
      <c r="G125" s="8" t="str">
        <f t="shared" si="4"/>
        <v/>
      </c>
      <c r="H125" s="8">
        <v>5</v>
      </c>
      <c r="I125" s="37" t="str">
        <f t="shared" si="6"/>
        <v/>
      </c>
      <c r="J125" s="48" t="str">
        <f t="shared" si="5"/>
        <v/>
      </c>
      <c r="K125" s="178"/>
    </row>
    <row r="126" spans="2:11" ht="22.05" customHeight="1" x14ac:dyDescent="0.3">
      <c r="B126" s="163"/>
      <c r="C126" s="166"/>
      <c r="D126" s="2" t="s">
        <v>134</v>
      </c>
      <c r="E126" s="52"/>
      <c r="G126" s="8" t="str">
        <f t="shared" si="4"/>
        <v/>
      </c>
      <c r="H126" s="8">
        <v>5</v>
      </c>
      <c r="I126" s="37" t="str">
        <f t="shared" si="6"/>
        <v/>
      </c>
      <c r="J126" s="48" t="str">
        <f t="shared" si="5"/>
        <v/>
      </c>
      <c r="K126" s="178"/>
    </row>
    <row r="127" spans="2:11" ht="22.05" customHeight="1" x14ac:dyDescent="0.3">
      <c r="B127" s="163"/>
      <c r="C127" s="166"/>
      <c r="D127" s="2" t="s">
        <v>135</v>
      </c>
      <c r="E127" s="52"/>
      <c r="G127" s="8" t="str">
        <f t="shared" si="4"/>
        <v/>
      </c>
      <c r="H127" s="8">
        <v>5</v>
      </c>
      <c r="I127" s="37" t="str">
        <f t="shared" si="6"/>
        <v/>
      </c>
      <c r="J127" s="48" t="str">
        <f t="shared" si="5"/>
        <v/>
      </c>
      <c r="K127" s="178"/>
    </row>
    <row r="128" spans="2:11" ht="22.05" customHeight="1" x14ac:dyDescent="0.3">
      <c r="B128" s="163"/>
      <c r="C128" s="167"/>
      <c r="D128" s="2" t="s">
        <v>136</v>
      </c>
      <c r="E128" s="52"/>
      <c r="G128" s="8" t="str">
        <f t="shared" si="4"/>
        <v/>
      </c>
      <c r="H128" s="8">
        <v>5</v>
      </c>
      <c r="I128" s="37" t="str">
        <f t="shared" si="6"/>
        <v/>
      </c>
      <c r="J128" s="48" t="str">
        <f t="shared" si="5"/>
        <v/>
      </c>
      <c r="K128" s="179"/>
    </row>
    <row r="129" spans="2:11" ht="22.05" customHeight="1" x14ac:dyDescent="0.3">
      <c r="B129" s="163"/>
      <c r="C129" s="168" t="s">
        <v>271</v>
      </c>
      <c r="D129" s="42" t="s">
        <v>137</v>
      </c>
      <c r="E129" s="51"/>
      <c r="G129" s="8" t="str">
        <f t="shared" si="4"/>
        <v/>
      </c>
      <c r="H129" s="8">
        <v>5</v>
      </c>
      <c r="I129" s="37" t="str">
        <f t="shared" si="6"/>
        <v/>
      </c>
      <c r="J129" s="48" t="str">
        <f t="shared" si="5"/>
        <v/>
      </c>
      <c r="K129" s="186" t="e">
        <f>AVERAGE(G129:G150)</f>
        <v>#DIV/0!</v>
      </c>
    </row>
    <row r="130" spans="2:11" ht="22.05" customHeight="1" x14ac:dyDescent="0.3">
      <c r="B130" s="163"/>
      <c r="C130" s="169"/>
      <c r="D130" s="42" t="s">
        <v>138</v>
      </c>
      <c r="E130" s="51"/>
      <c r="G130" s="8" t="str">
        <f t="shared" si="4"/>
        <v/>
      </c>
      <c r="H130" s="8">
        <v>5</v>
      </c>
      <c r="I130" s="37" t="str">
        <f t="shared" si="6"/>
        <v/>
      </c>
      <c r="J130" s="48" t="str">
        <f t="shared" si="5"/>
        <v/>
      </c>
      <c r="K130" s="187"/>
    </row>
    <row r="131" spans="2:11" ht="22.05" customHeight="1" x14ac:dyDescent="0.3">
      <c r="B131" s="163"/>
      <c r="C131" s="169"/>
      <c r="D131" s="42" t="s">
        <v>139</v>
      </c>
      <c r="E131" s="51"/>
      <c r="G131" s="8" t="str">
        <f t="shared" si="4"/>
        <v/>
      </c>
      <c r="H131" s="8">
        <v>5</v>
      </c>
      <c r="I131" s="37" t="str">
        <f t="shared" si="6"/>
        <v/>
      </c>
      <c r="J131" s="48" t="str">
        <f t="shared" si="5"/>
        <v/>
      </c>
      <c r="K131" s="187"/>
    </row>
    <row r="132" spans="2:11" ht="22.05" customHeight="1" x14ac:dyDescent="0.3">
      <c r="B132" s="163"/>
      <c r="C132" s="169"/>
      <c r="D132" s="42" t="s">
        <v>140</v>
      </c>
      <c r="E132" s="51"/>
      <c r="G132" s="8" t="str">
        <f t="shared" si="4"/>
        <v/>
      </c>
      <c r="H132" s="8">
        <v>5</v>
      </c>
      <c r="I132" s="37" t="str">
        <f t="shared" si="6"/>
        <v/>
      </c>
      <c r="J132" s="48" t="str">
        <f t="shared" si="5"/>
        <v/>
      </c>
      <c r="K132" s="187"/>
    </row>
    <row r="133" spans="2:11" ht="22.05" customHeight="1" x14ac:dyDescent="0.3">
      <c r="B133" s="163"/>
      <c r="C133" s="169"/>
      <c r="D133" s="42" t="s">
        <v>141</v>
      </c>
      <c r="E133" s="51"/>
      <c r="G133" s="8" t="str">
        <f t="shared" si="4"/>
        <v/>
      </c>
      <c r="H133" s="8">
        <v>5</v>
      </c>
      <c r="I133" s="37" t="str">
        <f t="shared" si="6"/>
        <v/>
      </c>
      <c r="J133" s="48" t="str">
        <f t="shared" si="5"/>
        <v/>
      </c>
      <c r="K133" s="187"/>
    </row>
    <row r="134" spans="2:11" ht="22.05" customHeight="1" x14ac:dyDescent="0.3">
      <c r="B134" s="163"/>
      <c r="C134" s="169"/>
      <c r="D134" s="42" t="s">
        <v>142</v>
      </c>
      <c r="E134" s="51"/>
      <c r="G134" s="8" t="str">
        <f t="shared" si="4"/>
        <v/>
      </c>
      <c r="H134" s="8">
        <v>5</v>
      </c>
      <c r="I134" s="37" t="str">
        <f t="shared" si="6"/>
        <v/>
      </c>
      <c r="J134" s="48" t="str">
        <f t="shared" si="5"/>
        <v/>
      </c>
      <c r="K134" s="187"/>
    </row>
    <row r="135" spans="2:11" ht="22.05" customHeight="1" x14ac:dyDescent="0.3">
      <c r="B135" s="163"/>
      <c r="C135" s="169"/>
      <c r="D135" s="42" t="s">
        <v>143</v>
      </c>
      <c r="E135" s="51"/>
      <c r="G135" s="8" t="str">
        <f t="shared" si="4"/>
        <v/>
      </c>
      <c r="H135" s="8">
        <v>5</v>
      </c>
      <c r="I135" s="37" t="str">
        <f t="shared" si="6"/>
        <v/>
      </c>
      <c r="J135" s="48" t="str">
        <f t="shared" si="5"/>
        <v/>
      </c>
      <c r="K135" s="187"/>
    </row>
    <row r="136" spans="2:11" ht="22.05" customHeight="1" x14ac:dyDescent="0.3">
      <c r="B136" s="163"/>
      <c r="C136" s="169"/>
      <c r="D136" s="42" t="s">
        <v>144</v>
      </c>
      <c r="E136" s="51"/>
      <c r="G136" s="8" t="str">
        <f t="shared" si="4"/>
        <v/>
      </c>
      <c r="H136" s="8">
        <v>5</v>
      </c>
      <c r="I136" s="37" t="str">
        <f t="shared" si="6"/>
        <v/>
      </c>
      <c r="J136" s="48" t="str">
        <f t="shared" si="5"/>
        <v/>
      </c>
      <c r="K136" s="187"/>
    </row>
    <row r="137" spans="2:11" ht="22.05" customHeight="1" x14ac:dyDescent="0.3">
      <c r="B137" s="163"/>
      <c r="C137" s="169"/>
      <c r="D137" s="42" t="s">
        <v>145</v>
      </c>
      <c r="E137" s="51"/>
      <c r="G137" s="8" t="str">
        <f t="shared" ref="G137:G200" si="7">IF(E137="N/A",0,IF(E137="AUCUN",0,IF(E137="INITIAL",1,IF(E137="GERE",2,IF(E137="DEFINI",3,IF(E137="QUANTIFIE",4,IF(E137="OPTIMISE",5,"")))))))</f>
        <v/>
      </c>
      <c r="H137" s="8">
        <v>5</v>
      </c>
      <c r="I137" s="37" t="str">
        <f t="shared" si="6"/>
        <v/>
      </c>
      <c r="J137" s="48" t="str">
        <f t="shared" ref="J137:J200" si="8">IF(E137="N/A","Justifier votre Réponse svp !","")</f>
        <v/>
      </c>
      <c r="K137" s="187"/>
    </row>
    <row r="138" spans="2:11" ht="22.05" customHeight="1" x14ac:dyDescent="0.3">
      <c r="B138" s="163"/>
      <c r="C138" s="169"/>
      <c r="D138" s="42" t="s">
        <v>146</v>
      </c>
      <c r="E138" s="51"/>
      <c r="G138" s="8" t="str">
        <f t="shared" si="7"/>
        <v/>
      </c>
      <c r="H138" s="8">
        <v>5</v>
      </c>
      <c r="I138" s="37" t="str">
        <f t="shared" si="6"/>
        <v/>
      </c>
      <c r="J138" s="48" t="str">
        <f t="shared" si="8"/>
        <v/>
      </c>
      <c r="K138" s="187"/>
    </row>
    <row r="139" spans="2:11" ht="22.05" customHeight="1" x14ac:dyDescent="0.3">
      <c r="B139" s="163"/>
      <c r="C139" s="169"/>
      <c r="D139" s="42" t="s">
        <v>147</v>
      </c>
      <c r="E139" s="51"/>
      <c r="G139" s="8" t="str">
        <f t="shared" si="7"/>
        <v/>
      </c>
      <c r="H139" s="8">
        <v>5</v>
      </c>
      <c r="I139" s="37" t="str">
        <f t="shared" si="6"/>
        <v/>
      </c>
      <c r="J139" s="48" t="str">
        <f t="shared" si="8"/>
        <v/>
      </c>
      <c r="K139" s="187"/>
    </row>
    <row r="140" spans="2:11" ht="22.05" customHeight="1" x14ac:dyDescent="0.3">
      <c r="B140" s="163"/>
      <c r="C140" s="169"/>
      <c r="D140" s="42" t="s">
        <v>148</v>
      </c>
      <c r="E140" s="51"/>
      <c r="G140" s="8" t="str">
        <f t="shared" si="7"/>
        <v/>
      </c>
      <c r="H140" s="8">
        <v>5</v>
      </c>
      <c r="I140" s="37" t="str">
        <f t="shared" si="6"/>
        <v/>
      </c>
      <c r="J140" s="48" t="str">
        <f t="shared" si="8"/>
        <v/>
      </c>
      <c r="K140" s="187"/>
    </row>
    <row r="141" spans="2:11" ht="22.05" customHeight="1" x14ac:dyDescent="0.3">
      <c r="B141" s="163"/>
      <c r="C141" s="169"/>
      <c r="D141" s="42" t="s">
        <v>149</v>
      </c>
      <c r="E141" s="51"/>
      <c r="G141" s="8" t="str">
        <f t="shared" si="7"/>
        <v/>
      </c>
      <c r="H141" s="8">
        <v>5</v>
      </c>
      <c r="I141" s="37" t="str">
        <f t="shared" si="6"/>
        <v/>
      </c>
      <c r="J141" s="48" t="str">
        <f t="shared" si="8"/>
        <v/>
      </c>
      <c r="K141" s="187"/>
    </row>
    <row r="142" spans="2:11" ht="22.05" customHeight="1" x14ac:dyDescent="0.3">
      <c r="B142" s="163"/>
      <c r="C142" s="169"/>
      <c r="D142" s="42" t="s">
        <v>150</v>
      </c>
      <c r="E142" s="51"/>
      <c r="G142" s="8" t="str">
        <f t="shared" si="7"/>
        <v/>
      </c>
      <c r="H142" s="8">
        <v>5</v>
      </c>
      <c r="I142" s="37" t="str">
        <f t="shared" si="6"/>
        <v/>
      </c>
      <c r="J142" s="48" t="str">
        <f t="shared" si="8"/>
        <v/>
      </c>
      <c r="K142" s="187"/>
    </row>
    <row r="143" spans="2:11" ht="22.05" customHeight="1" x14ac:dyDescent="0.3">
      <c r="B143" s="163"/>
      <c r="C143" s="169"/>
      <c r="D143" s="42" t="s">
        <v>151</v>
      </c>
      <c r="E143" s="51"/>
      <c r="G143" s="8" t="str">
        <f t="shared" si="7"/>
        <v/>
      </c>
      <c r="H143" s="8">
        <v>5</v>
      </c>
      <c r="I143" s="37" t="str">
        <f t="shared" si="6"/>
        <v/>
      </c>
      <c r="J143" s="48" t="str">
        <f t="shared" si="8"/>
        <v/>
      </c>
      <c r="K143" s="187"/>
    </row>
    <row r="144" spans="2:11" ht="22.05" customHeight="1" x14ac:dyDescent="0.3">
      <c r="B144" s="163"/>
      <c r="C144" s="169"/>
      <c r="D144" s="42" t="s">
        <v>152</v>
      </c>
      <c r="E144" s="51"/>
      <c r="G144" s="8" t="str">
        <f t="shared" si="7"/>
        <v/>
      </c>
      <c r="H144" s="8">
        <v>5</v>
      </c>
      <c r="I144" s="37" t="str">
        <f t="shared" si="6"/>
        <v/>
      </c>
      <c r="J144" s="48" t="str">
        <f t="shared" si="8"/>
        <v/>
      </c>
      <c r="K144" s="187"/>
    </row>
    <row r="145" spans="2:11" ht="22.05" customHeight="1" x14ac:dyDescent="0.3">
      <c r="B145" s="163"/>
      <c r="C145" s="169"/>
      <c r="D145" s="42" t="s">
        <v>153</v>
      </c>
      <c r="E145" s="51"/>
      <c r="G145" s="8" t="str">
        <f t="shared" si="7"/>
        <v/>
      </c>
      <c r="H145" s="8">
        <v>5</v>
      </c>
      <c r="I145" s="37" t="str">
        <f t="shared" si="6"/>
        <v/>
      </c>
      <c r="J145" s="48" t="str">
        <f t="shared" si="8"/>
        <v/>
      </c>
      <c r="K145" s="187"/>
    </row>
    <row r="146" spans="2:11" ht="22.05" customHeight="1" x14ac:dyDescent="0.3">
      <c r="B146" s="163"/>
      <c r="C146" s="169"/>
      <c r="D146" s="42" t="s">
        <v>154</v>
      </c>
      <c r="E146" s="51"/>
      <c r="G146" s="8" t="str">
        <f t="shared" si="7"/>
        <v/>
      </c>
      <c r="H146" s="8">
        <v>5</v>
      </c>
      <c r="I146" s="37" t="str">
        <f t="shared" si="6"/>
        <v/>
      </c>
      <c r="J146" s="48" t="str">
        <f t="shared" si="8"/>
        <v/>
      </c>
      <c r="K146" s="187"/>
    </row>
    <row r="147" spans="2:11" ht="22.05" customHeight="1" x14ac:dyDescent="0.3">
      <c r="B147" s="163"/>
      <c r="C147" s="169"/>
      <c r="D147" s="42" t="s">
        <v>155</v>
      </c>
      <c r="E147" s="51"/>
      <c r="G147" s="8" t="str">
        <f t="shared" si="7"/>
        <v/>
      </c>
      <c r="H147" s="8">
        <v>5</v>
      </c>
      <c r="I147" s="37" t="str">
        <f t="shared" si="6"/>
        <v/>
      </c>
      <c r="J147" s="48" t="str">
        <f t="shared" si="8"/>
        <v/>
      </c>
      <c r="K147" s="187"/>
    </row>
    <row r="148" spans="2:11" ht="22.05" customHeight="1" x14ac:dyDescent="0.3">
      <c r="B148" s="163"/>
      <c r="C148" s="169"/>
      <c r="D148" s="42" t="s">
        <v>156</v>
      </c>
      <c r="E148" s="51"/>
      <c r="G148" s="8" t="str">
        <f t="shared" si="7"/>
        <v/>
      </c>
      <c r="H148" s="8">
        <v>5</v>
      </c>
      <c r="I148" s="37" t="str">
        <f t="shared" si="6"/>
        <v/>
      </c>
      <c r="J148" s="48" t="str">
        <f t="shared" si="8"/>
        <v/>
      </c>
      <c r="K148" s="187"/>
    </row>
    <row r="149" spans="2:11" ht="22.05" customHeight="1" x14ac:dyDescent="0.3">
      <c r="B149" s="163"/>
      <c r="C149" s="169"/>
      <c r="D149" s="42" t="s">
        <v>157</v>
      </c>
      <c r="E149" s="51"/>
      <c r="G149" s="8" t="str">
        <f t="shared" si="7"/>
        <v/>
      </c>
      <c r="H149" s="8">
        <v>5</v>
      </c>
      <c r="I149" s="37" t="str">
        <f t="shared" si="6"/>
        <v/>
      </c>
      <c r="J149" s="48" t="str">
        <f t="shared" si="8"/>
        <v/>
      </c>
      <c r="K149" s="187"/>
    </row>
    <row r="150" spans="2:11" ht="22.05" customHeight="1" x14ac:dyDescent="0.3">
      <c r="B150" s="164"/>
      <c r="C150" s="170"/>
      <c r="D150" s="42" t="s">
        <v>158</v>
      </c>
      <c r="E150" s="51"/>
      <c r="G150" s="8" t="str">
        <f t="shared" si="7"/>
        <v/>
      </c>
      <c r="H150" s="8">
        <v>5</v>
      </c>
      <c r="I150" s="37" t="str">
        <f t="shared" si="6"/>
        <v/>
      </c>
      <c r="J150" s="48" t="str">
        <f t="shared" si="8"/>
        <v/>
      </c>
      <c r="K150" s="188"/>
    </row>
    <row r="151" spans="2:11" ht="22.05" customHeight="1" x14ac:dyDescent="0.3">
      <c r="B151" s="162" t="s">
        <v>330</v>
      </c>
      <c r="C151" s="165" t="s">
        <v>272</v>
      </c>
      <c r="D151" s="2" t="s">
        <v>159</v>
      </c>
      <c r="E151" s="52"/>
      <c r="G151" s="8" t="str">
        <f t="shared" si="7"/>
        <v/>
      </c>
      <c r="H151" s="8">
        <v>5</v>
      </c>
      <c r="I151" s="37" t="str">
        <f t="shared" si="6"/>
        <v/>
      </c>
      <c r="J151" s="48" t="str">
        <f t="shared" si="8"/>
        <v/>
      </c>
      <c r="K151" s="177" t="e">
        <f>AVERAGE(G151:G158)</f>
        <v>#DIV/0!</v>
      </c>
    </row>
    <row r="152" spans="2:11" ht="22.05" customHeight="1" x14ac:dyDescent="0.3">
      <c r="B152" s="163"/>
      <c r="C152" s="166"/>
      <c r="D152" s="2" t="s">
        <v>160</v>
      </c>
      <c r="E152" s="52"/>
      <c r="G152" s="8" t="str">
        <f t="shared" si="7"/>
        <v/>
      </c>
      <c r="H152" s="8">
        <v>5</v>
      </c>
      <c r="I152" s="37" t="str">
        <f t="shared" ref="I152:I215" si="9">IF(E152="N/A","Non applicable",IF(E152="INITIAL","Héroïque",IF(E152="AUCUN","Non conforme",IF(E152="GERE","Partielle",IF(E152="DEFINI","Partielle",IF(E152="QUANTIFIE","Totale",IF(E152="OPTIMISE","Totale","")))))))</f>
        <v/>
      </c>
      <c r="J152" s="48" t="str">
        <f t="shared" si="8"/>
        <v/>
      </c>
      <c r="K152" s="178"/>
    </row>
    <row r="153" spans="2:11" ht="22.05" customHeight="1" x14ac:dyDescent="0.3">
      <c r="B153" s="163"/>
      <c r="C153" s="166"/>
      <c r="D153" s="2" t="s">
        <v>161</v>
      </c>
      <c r="E153" s="52"/>
      <c r="G153" s="8" t="str">
        <f t="shared" si="7"/>
        <v/>
      </c>
      <c r="H153" s="8">
        <v>5</v>
      </c>
      <c r="I153" s="37" t="str">
        <f t="shared" si="9"/>
        <v/>
      </c>
      <c r="J153" s="48" t="str">
        <f t="shared" si="8"/>
        <v/>
      </c>
      <c r="K153" s="178"/>
    </row>
    <row r="154" spans="2:11" ht="22.05" customHeight="1" x14ac:dyDescent="0.3">
      <c r="B154" s="163"/>
      <c r="C154" s="166"/>
      <c r="D154" s="2" t="s">
        <v>162</v>
      </c>
      <c r="E154" s="52"/>
      <c r="G154" s="8" t="str">
        <f t="shared" si="7"/>
        <v/>
      </c>
      <c r="H154" s="8">
        <v>5</v>
      </c>
      <c r="I154" s="37" t="str">
        <f t="shared" si="9"/>
        <v/>
      </c>
      <c r="J154" s="48" t="str">
        <f t="shared" si="8"/>
        <v/>
      </c>
      <c r="K154" s="178"/>
    </row>
    <row r="155" spans="2:11" ht="22.05" customHeight="1" x14ac:dyDescent="0.3">
      <c r="B155" s="163"/>
      <c r="C155" s="166"/>
      <c r="D155" s="2" t="s">
        <v>163</v>
      </c>
      <c r="E155" s="52"/>
      <c r="G155" s="8" t="str">
        <f t="shared" si="7"/>
        <v/>
      </c>
      <c r="H155" s="8">
        <v>5</v>
      </c>
      <c r="I155" s="37" t="str">
        <f t="shared" si="9"/>
        <v/>
      </c>
      <c r="J155" s="48" t="str">
        <f t="shared" si="8"/>
        <v/>
      </c>
      <c r="K155" s="178"/>
    </row>
    <row r="156" spans="2:11" ht="22.05" customHeight="1" x14ac:dyDescent="0.3">
      <c r="B156" s="163"/>
      <c r="C156" s="166"/>
      <c r="D156" s="2" t="s">
        <v>164</v>
      </c>
      <c r="E156" s="52"/>
      <c r="G156" s="8" t="str">
        <f t="shared" si="7"/>
        <v/>
      </c>
      <c r="H156" s="8">
        <v>5</v>
      </c>
      <c r="I156" s="37" t="str">
        <f t="shared" si="9"/>
        <v/>
      </c>
      <c r="J156" s="48" t="str">
        <f t="shared" si="8"/>
        <v/>
      </c>
      <c r="K156" s="178"/>
    </row>
    <row r="157" spans="2:11" ht="22.05" customHeight="1" x14ac:dyDescent="0.3">
      <c r="B157" s="163"/>
      <c r="C157" s="166"/>
      <c r="D157" s="2" t="s">
        <v>165</v>
      </c>
      <c r="E157" s="52"/>
      <c r="G157" s="8" t="str">
        <f t="shared" si="7"/>
        <v/>
      </c>
      <c r="H157" s="8">
        <v>5</v>
      </c>
      <c r="I157" s="37" t="str">
        <f t="shared" si="9"/>
        <v/>
      </c>
      <c r="J157" s="48" t="str">
        <f t="shared" si="8"/>
        <v/>
      </c>
      <c r="K157" s="178"/>
    </row>
    <row r="158" spans="2:11" ht="22.05" customHeight="1" x14ac:dyDescent="0.3">
      <c r="B158" s="163"/>
      <c r="C158" s="167"/>
      <c r="D158" s="2" t="s">
        <v>166</v>
      </c>
      <c r="E158" s="52"/>
      <c r="G158" s="8" t="str">
        <f t="shared" si="7"/>
        <v/>
      </c>
      <c r="H158" s="8">
        <v>5</v>
      </c>
      <c r="I158" s="37" t="str">
        <f t="shared" si="9"/>
        <v/>
      </c>
      <c r="J158" s="48" t="str">
        <f t="shared" si="8"/>
        <v/>
      </c>
      <c r="K158" s="179"/>
    </row>
    <row r="159" spans="2:11" ht="22.05" customHeight="1" x14ac:dyDescent="0.3">
      <c r="B159" s="163"/>
      <c r="C159" s="165" t="s">
        <v>273</v>
      </c>
      <c r="D159" s="42" t="s">
        <v>167</v>
      </c>
      <c r="E159" s="51"/>
      <c r="G159" s="8" t="str">
        <f t="shared" si="7"/>
        <v/>
      </c>
      <c r="H159" s="8">
        <v>5</v>
      </c>
      <c r="I159" s="37" t="str">
        <f t="shared" si="9"/>
        <v/>
      </c>
      <c r="J159" s="48" t="str">
        <f t="shared" si="8"/>
        <v/>
      </c>
      <c r="K159" s="186" t="e">
        <f>AVERAGE(G159:G166)</f>
        <v>#DIV/0!</v>
      </c>
    </row>
    <row r="160" spans="2:11" ht="22.05" customHeight="1" x14ac:dyDescent="0.3">
      <c r="B160" s="163"/>
      <c r="C160" s="166"/>
      <c r="D160" s="42" t="s">
        <v>168</v>
      </c>
      <c r="E160" s="51"/>
      <c r="G160" s="8" t="str">
        <f t="shared" si="7"/>
        <v/>
      </c>
      <c r="H160" s="8">
        <v>5</v>
      </c>
      <c r="I160" s="37" t="str">
        <f t="shared" si="9"/>
        <v/>
      </c>
      <c r="J160" s="48" t="str">
        <f t="shared" si="8"/>
        <v/>
      </c>
      <c r="K160" s="187"/>
    </row>
    <row r="161" spans="2:11" ht="22.05" customHeight="1" x14ac:dyDescent="0.3">
      <c r="B161" s="163"/>
      <c r="C161" s="166"/>
      <c r="D161" s="42" t="s">
        <v>169</v>
      </c>
      <c r="E161" s="51"/>
      <c r="G161" s="8" t="str">
        <f t="shared" si="7"/>
        <v/>
      </c>
      <c r="H161" s="8">
        <v>5</v>
      </c>
      <c r="I161" s="37" t="str">
        <f t="shared" si="9"/>
        <v/>
      </c>
      <c r="J161" s="48" t="str">
        <f t="shared" si="8"/>
        <v/>
      </c>
      <c r="K161" s="187"/>
    </row>
    <row r="162" spans="2:11" ht="22.05" customHeight="1" x14ac:dyDescent="0.3">
      <c r="B162" s="163"/>
      <c r="C162" s="166"/>
      <c r="D162" s="42" t="s">
        <v>170</v>
      </c>
      <c r="E162" s="51"/>
      <c r="G162" s="8" t="str">
        <f t="shared" si="7"/>
        <v/>
      </c>
      <c r="H162" s="8">
        <v>5</v>
      </c>
      <c r="I162" s="37" t="str">
        <f t="shared" si="9"/>
        <v/>
      </c>
      <c r="J162" s="48" t="str">
        <f t="shared" si="8"/>
        <v/>
      </c>
      <c r="K162" s="187"/>
    </row>
    <row r="163" spans="2:11" ht="22.05" customHeight="1" x14ac:dyDescent="0.3">
      <c r="B163" s="163"/>
      <c r="C163" s="166"/>
      <c r="D163" s="42" t="s">
        <v>171</v>
      </c>
      <c r="E163" s="51"/>
      <c r="G163" s="8" t="str">
        <f t="shared" si="7"/>
        <v/>
      </c>
      <c r="H163" s="8">
        <v>5</v>
      </c>
      <c r="I163" s="37" t="str">
        <f t="shared" si="9"/>
        <v/>
      </c>
      <c r="J163" s="48" t="str">
        <f t="shared" si="8"/>
        <v/>
      </c>
      <c r="K163" s="187"/>
    </row>
    <row r="164" spans="2:11" ht="22.05" customHeight="1" x14ac:dyDescent="0.3">
      <c r="B164" s="163"/>
      <c r="C164" s="166"/>
      <c r="D164" s="42" t="s">
        <v>172</v>
      </c>
      <c r="E164" s="51"/>
      <c r="G164" s="8" t="str">
        <f t="shared" si="7"/>
        <v/>
      </c>
      <c r="H164" s="8">
        <v>5</v>
      </c>
      <c r="I164" s="37" t="str">
        <f t="shared" si="9"/>
        <v/>
      </c>
      <c r="J164" s="48" t="str">
        <f t="shared" si="8"/>
        <v/>
      </c>
      <c r="K164" s="187"/>
    </row>
    <row r="165" spans="2:11" ht="22.05" customHeight="1" x14ac:dyDescent="0.3">
      <c r="B165" s="163"/>
      <c r="C165" s="166"/>
      <c r="D165" s="42" t="s">
        <v>173</v>
      </c>
      <c r="E165" s="51"/>
      <c r="G165" s="8" t="str">
        <f t="shared" si="7"/>
        <v/>
      </c>
      <c r="H165" s="8">
        <v>5</v>
      </c>
      <c r="I165" s="37" t="str">
        <f t="shared" si="9"/>
        <v/>
      </c>
      <c r="J165" s="48" t="str">
        <f t="shared" si="8"/>
        <v/>
      </c>
      <c r="K165" s="187"/>
    </row>
    <row r="166" spans="2:11" ht="22.05" customHeight="1" x14ac:dyDescent="0.3">
      <c r="B166" s="163"/>
      <c r="C166" s="167"/>
      <c r="D166" s="42" t="s">
        <v>174</v>
      </c>
      <c r="E166" s="51"/>
      <c r="G166" s="8" t="str">
        <f t="shared" si="7"/>
        <v/>
      </c>
      <c r="H166" s="8">
        <v>5</v>
      </c>
      <c r="I166" s="37" t="str">
        <f t="shared" si="9"/>
        <v/>
      </c>
      <c r="J166" s="48" t="str">
        <f t="shared" si="8"/>
        <v/>
      </c>
      <c r="K166" s="188"/>
    </row>
    <row r="167" spans="2:11" ht="22.05" customHeight="1" x14ac:dyDescent="0.3">
      <c r="B167" s="163"/>
      <c r="C167" s="165" t="s">
        <v>274</v>
      </c>
      <c r="D167" s="2" t="s">
        <v>175</v>
      </c>
      <c r="E167" s="52"/>
      <c r="G167" s="8" t="str">
        <f t="shared" si="7"/>
        <v/>
      </c>
      <c r="H167" s="8">
        <v>5</v>
      </c>
      <c r="I167" s="37" t="str">
        <f t="shared" si="9"/>
        <v/>
      </c>
      <c r="J167" s="48" t="str">
        <f t="shared" si="8"/>
        <v/>
      </c>
      <c r="K167" s="177" t="e">
        <f>AVERAGE(G167:G173)</f>
        <v>#DIV/0!</v>
      </c>
    </row>
    <row r="168" spans="2:11" ht="22.05" customHeight="1" x14ac:dyDescent="0.3">
      <c r="B168" s="163"/>
      <c r="C168" s="166"/>
      <c r="D168" s="2" t="s">
        <v>176</v>
      </c>
      <c r="E168" s="52"/>
      <c r="G168" s="8" t="str">
        <f t="shared" si="7"/>
        <v/>
      </c>
      <c r="H168" s="8">
        <v>5</v>
      </c>
      <c r="I168" s="37" t="str">
        <f t="shared" si="9"/>
        <v/>
      </c>
      <c r="J168" s="48" t="str">
        <f t="shared" si="8"/>
        <v/>
      </c>
      <c r="K168" s="178"/>
    </row>
    <row r="169" spans="2:11" ht="22.05" customHeight="1" x14ac:dyDescent="0.3">
      <c r="B169" s="163"/>
      <c r="C169" s="166"/>
      <c r="D169" s="2" t="s">
        <v>177</v>
      </c>
      <c r="E169" s="52"/>
      <c r="G169" s="8" t="str">
        <f t="shared" si="7"/>
        <v/>
      </c>
      <c r="H169" s="8">
        <v>5</v>
      </c>
      <c r="I169" s="37" t="str">
        <f t="shared" si="9"/>
        <v/>
      </c>
      <c r="J169" s="48" t="str">
        <f t="shared" si="8"/>
        <v/>
      </c>
      <c r="K169" s="178"/>
    </row>
    <row r="170" spans="2:11" ht="22.05" customHeight="1" x14ac:dyDescent="0.3">
      <c r="B170" s="163"/>
      <c r="C170" s="166"/>
      <c r="D170" s="2" t="s">
        <v>178</v>
      </c>
      <c r="E170" s="52"/>
      <c r="G170" s="8" t="str">
        <f t="shared" si="7"/>
        <v/>
      </c>
      <c r="H170" s="8">
        <v>5</v>
      </c>
      <c r="I170" s="37" t="str">
        <f t="shared" si="9"/>
        <v/>
      </c>
      <c r="J170" s="48" t="str">
        <f t="shared" si="8"/>
        <v/>
      </c>
      <c r="K170" s="178"/>
    </row>
    <row r="171" spans="2:11" ht="22.05" customHeight="1" x14ac:dyDescent="0.3">
      <c r="B171" s="163"/>
      <c r="C171" s="166"/>
      <c r="D171" s="2" t="s">
        <v>179</v>
      </c>
      <c r="E171" s="52"/>
      <c r="G171" s="8" t="str">
        <f t="shared" si="7"/>
        <v/>
      </c>
      <c r="H171" s="8">
        <v>5</v>
      </c>
      <c r="I171" s="37" t="str">
        <f t="shared" si="9"/>
        <v/>
      </c>
      <c r="J171" s="48" t="str">
        <f t="shared" si="8"/>
        <v/>
      </c>
      <c r="K171" s="178"/>
    </row>
    <row r="172" spans="2:11" ht="22.05" customHeight="1" x14ac:dyDescent="0.3">
      <c r="B172" s="163"/>
      <c r="C172" s="166"/>
      <c r="D172" s="2" t="s">
        <v>180</v>
      </c>
      <c r="E172" s="52"/>
      <c r="G172" s="8" t="str">
        <f t="shared" si="7"/>
        <v/>
      </c>
      <c r="H172" s="8">
        <v>5</v>
      </c>
      <c r="I172" s="37" t="str">
        <f t="shared" si="9"/>
        <v/>
      </c>
      <c r="J172" s="48" t="str">
        <f t="shared" si="8"/>
        <v/>
      </c>
      <c r="K172" s="178"/>
    </row>
    <row r="173" spans="2:11" ht="22.05" customHeight="1" x14ac:dyDescent="0.3">
      <c r="B173" s="163"/>
      <c r="C173" s="167"/>
      <c r="D173" s="2" t="s">
        <v>181</v>
      </c>
      <c r="E173" s="52"/>
      <c r="G173" s="8" t="str">
        <f t="shared" si="7"/>
        <v/>
      </c>
      <c r="H173" s="8">
        <v>5</v>
      </c>
      <c r="I173" s="37" t="str">
        <f t="shared" si="9"/>
        <v/>
      </c>
      <c r="J173" s="48" t="str">
        <f t="shared" si="8"/>
        <v/>
      </c>
      <c r="K173" s="179"/>
    </row>
    <row r="174" spans="2:11" ht="22.05" customHeight="1" x14ac:dyDescent="0.3">
      <c r="B174" s="163"/>
      <c r="C174" s="165" t="s">
        <v>275</v>
      </c>
      <c r="D174" s="42" t="s">
        <v>182</v>
      </c>
      <c r="E174" s="51"/>
      <c r="G174" s="8" t="str">
        <f t="shared" si="7"/>
        <v/>
      </c>
      <c r="H174" s="8">
        <v>5</v>
      </c>
      <c r="I174" s="37" t="str">
        <f t="shared" si="9"/>
        <v/>
      </c>
      <c r="J174" s="48" t="str">
        <f t="shared" si="8"/>
        <v/>
      </c>
      <c r="K174" s="186" t="e">
        <f>AVERAGE(G174:G183)</f>
        <v>#DIV/0!</v>
      </c>
    </row>
    <row r="175" spans="2:11" ht="22.05" customHeight="1" x14ac:dyDescent="0.3">
      <c r="B175" s="163"/>
      <c r="C175" s="166"/>
      <c r="D175" s="42" t="s">
        <v>183</v>
      </c>
      <c r="E175" s="51"/>
      <c r="G175" s="8" t="str">
        <f t="shared" si="7"/>
        <v/>
      </c>
      <c r="H175" s="8">
        <v>5</v>
      </c>
      <c r="I175" s="37" t="str">
        <f t="shared" si="9"/>
        <v/>
      </c>
      <c r="J175" s="48" t="str">
        <f t="shared" si="8"/>
        <v/>
      </c>
      <c r="K175" s="187"/>
    </row>
    <row r="176" spans="2:11" ht="22.05" customHeight="1" x14ac:dyDescent="0.3">
      <c r="B176" s="163"/>
      <c r="C176" s="166"/>
      <c r="D176" s="42" t="s">
        <v>184</v>
      </c>
      <c r="E176" s="51"/>
      <c r="G176" s="8" t="str">
        <f t="shared" si="7"/>
        <v/>
      </c>
      <c r="H176" s="8">
        <v>5</v>
      </c>
      <c r="I176" s="37" t="str">
        <f t="shared" si="9"/>
        <v/>
      </c>
      <c r="J176" s="48" t="str">
        <f t="shared" si="8"/>
        <v/>
      </c>
      <c r="K176" s="187"/>
    </row>
    <row r="177" spans="2:11" ht="22.05" customHeight="1" x14ac:dyDescent="0.3">
      <c r="B177" s="163"/>
      <c r="C177" s="166"/>
      <c r="D177" s="42" t="s">
        <v>185</v>
      </c>
      <c r="E177" s="51"/>
      <c r="G177" s="8" t="str">
        <f t="shared" si="7"/>
        <v/>
      </c>
      <c r="H177" s="8">
        <v>5</v>
      </c>
      <c r="I177" s="37" t="str">
        <f t="shared" si="9"/>
        <v/>
      </c>
      <c r="J177" s="48" t="str">
        <f t="shared" si="8"/>
        <v/>
      </c>
      <c r="K177" s="187"/>
    </row>
    <row r="178" spans="2:11" ht="22.05" customHeight="1" x14ac:dyDescent="0.3">
      <c r="B178" s="163"/>
      <c r="C178" s="166"/>
      <c r="D178" s="42" t="s">
        <v>186</v>
      </c>
      <c r="E178" s="51"/>
      <c r="G178" s="8" t="str">
        <f t="shared" si="7"/>
        <v/>
      </c>
      <c r="H178" s="8">
        <v>5</v>
      </c>
      <c r="I178" s="37" t="str">
        <f t="shared" si="9"/>
        <v/>
      </c>
      <c r="J178" s="48" t="str">
        <f t="shared" si="8"/>
        <v/>
      </c>
      <c r="K178" s="187"/>
    </row>
    <row r="179" spans="2:11" ht="22.05" customHeight="1" x14ac:dyDescent="0.3">
      <c r="B179" s="163"/>
      <c r="C179" s="166"/>
      <c r="D179" s="42" t="s">
        <v>187</v>
      </c>
      <c r="E179" s="51"/>
      <c r="G179" s="8" t="str">
        <f t="shared" si="7"/>
        <v/>
      </c>
      <c r="H179" s="8">
        <v>5</v>
      </c>
      <c r="I179" s="37" t="str">
        <f t="shared" si="9"/>
        <v/>
      </c>
      <c r="J179" s="48" t="str">
        <f t="shared" si="8"/>
        <v/>
      </c>
      <c r="K179" s="187"/>
    </row>
    <row r="180" spans="2:11" ht="22.05" customHeight="1" x14ac:dyDescent="0.3">
      <c r="B180" s="163"/>
      <c r="C180" s="166"/>
      <c r="D180" s="42" t="s">
        <v>188</v>
      </c>
      <c r="E180" s="51"/>
      <c r="G180" s="8" t="str">
        <f t="shared" si="7"/>
        <v/>
      </c>
      <c r="H180" s="8">
        <v>5</v>
      </c>
      <c r="I180" s="37" t="str">
        <f t="shared" si="9"/>
        <v/>
      </c>
      <c r="J180" s="48" t="str">
        <f t="shared" si="8"/>
        <v/>
      </c>
      <c r="K180" s="187"/>
    </row>
    <row r="181" spans="2:11" ht="22.05" customHeight="1" x14ac:dyDescent="0.3">
      <c r="B181" s="163"/>
      <c r="C181" s="166"/>
      <c r="D181" s="42" t="s">
        <v>189</v>
      </c>
      <c r="E181" s="51"/>
      <c r="G181" s="8" t="str">
        <f t="shared" si="7"/>
        <v/>
      </c>
      <c r="H181" s="8">
        <v>5</v>
      </c>
      <c r="I181" s="37" t="str">
        <f t="shared" si="9"/>
        <v/>
      </c>
      <c r="J181" s="48" t="str">
        <f t="shared" si="8"/>
        <v/>
      </c>
      <c r="K181" s="187"/>
    </row>
    <row r="182" spans="2:11" ht="22.05" customHeight="1" x14ac:dyDescent="0.3">
      <c r="B182" s="163"/>
      <c r="C182" s="166"/>
      <c r="D182" s="42" t="s">
        <v>190</v>
      </c>
      <c r="E182" s="51"/>
      <c r="G182" s="8" t="str">
        <f t="shared" si="7"/>
        <v/>
      </c>
      <c r="H182" s="8">
        <v>5</v>
      </c>
      <c r="I182" s="37" t="str">
        <f t="shared" si="9"/>
        <v/>
      </c>
      <c r="J182" s="48" t="str">
        <f t="shared" si="8"/>
        <v/>
      </c>
      <c r="K182" s="187"/>
    </row>
    <row r="183" spans="2:11" ht="22.05" customHeight="1" x14ac:dyDescent="0.3">
      <c r="B183" s="163"/>
      <c r="C183" s="167"/>
      <c r="D183" s="42" t="s">
        <v>191</v>
      </c>
      <c r="E183" s="51"/>
      <c r="G183" s="8" t="str">
        <f t="shared" si="7"/>
        <v/>
      </c>
      <c r="H183" s="8">
        <v>5</v>
      </c>
      <c r="I183" s="37" t="str">
        <f t="shared" si="9"/>
        <v/>
      </c>
      <c r="J183" s="48" t="str">
        <f t="shared" si="8"/>
        <v/>
      </c>
      <c r="K183" s="188"/>
    </row>
    <row r="184" spans="2:11" ht="22.05" customHeight="1" x14ac:dyDescent="0.3">
      <c r="B184" s="163"/>
      <c r="C184" s="165" t="s">
        <v>276</v>
      </c>
      <c r="D184" s="3" t="s">
        <v>192</v>
      </c>
      <c r="E184" s="52"/>
      <c r="G184" s="8" t="str">
        <f t="shared" si="7"/>
        <v/>
      </c>
      <c r="H184" s="8">
        <v>5</v>
      </c>
      <c r="I184" s="37" t="str">
        <f t="shared" si="9"/>
        <v/>
      </c>
      <c r="J184" s="48" t="str">
        <f t="shared" si="8"/>
        <v/>
      </c>
      <c r="K184" s="177" t="e">
        <f>AVERAGE(G184:G191)</f>
        <v>#DIV/0!</v>
      </c>
    </row>
    <row r="185" spans="2:11" ht="22.05" customHeight="1" x14ac:dyDescent="0.3">
      <c r="B185" s="163"/>
      <c r="C185" s="166"/>
      <c r="D185" s="3" t="s">
        <v>193</v>
      </c>
      <c r="E185" s="52"/>
      <c r="G185" s="8" t="str">
        <f t="shared" si="7"/>
        <v/>
      </c>
      <c r="H185" s="8">
        <v>5</v>
      </c>
      <c r="I185" s="37" t="str">
        <f t="shared" si="9"/>
        <v/>
      </c>
      <c r="J185" s="48" t="str">
        <f t="shared" si="8"/>
        <v/>
      </c>
      <c r="K185" s="178"/>
    </row>
    <row r="186" spans="2:11" ht="22.05" customHeight="1" x14ac:dyDescent="0.3">
      <c r="B186" s="163"/>
      <c r="C186" s="166"/>
      <c r="D186" s="3" t="s">
        <v>194</v>
      </c>
      <c r="E186" s="52"/>
      <c r="G186" s="8" t="str">
        <f t="shared" si="7"/>
        <v/>
      </c>
      <c r="H186" s="8">
        <v>5</v>
      </c>
      <c r="I186" s="37" t="str">
        <f t="shared" si="9"/>
        <v/>
      </c>
      <c r="J186" s="48" t="str">
        <f t="shared" si="8"/>
        <v/>
      </c>
      <c r="K186" s="178"/>
    </row>
    <row r="187" spans="2:11" ht="22.05" customHeight="1" x14ac:dyDescent="0.3">
      <c r="B187" s="163"/>
      <c r="C187" s="166"/>
      <c r="D187" s="3" t="s">
        <v>195</v>
      </c>
      <c r="E187" s="52"/>
      <c r="G187" s="8" t="str">
        <f t="shared" si="7"/>
        <v/>
      </c>
      <c r="H187" s="8">
        <v>5</v>
      </c>
      <c r="I187" s="37" t="str">
        <f t="shared" si="9"/>
        <v/>
      </c>
      <c r="J187" s="48" t="str">
        <f t="shared" si="8"/>
        <v/>
      </c>
      <c r="K187" s="178"/>
    </row>
    <row r="188" spans="2:11" ht="22.05" customHeight="1" x14ac:dyDescent="0.3">
      <c r="B188" s="163"/>
      <c r="C188" s="166"/>
      <c r="D188" s="3" t="s">
        <v>196</v>
      </c>
      <c r="E188" s="52"/>
      <c r="G188" s="8" t="str">
        <f t="shared" si="7"/>
        <v/>
      </c>
      <c r="H188" s="8">
        <v>5</v>
      </c>
      <c r="I188" s="37" t="str">
        <f t="shared" si="9"/>
        <v/>
      </c>
      <c r="J188" s="48" t="str">
        <f t="shared" si="8"/>
        <v/>
      </c>
      <c r="K188" s="178"/>
    </row>
    <row r="189" spans="2:11" ht="22.05" customHeight="1" x14ac:dyDescent="0.3">
      <c r="B189" s="163"/>
      <c r="C189" s="166"/>
      <c r="D189" s="3" t="s">
        <v>197</v>
      </c>
      <c r="E189" s="52"/>
      <c r="G189" s="8" t="str">
        <f t="shared" si="7"/>
        <v/>
      </c>
      <c r="H189" s="8">
        <v>5</v>
      </c>
      <c r="I189" s="37" t="str">
        <f t="shared" si="9"/>
        <v/>
      </c>
      <c r="J189" s="48" t="str">
        <f t="shared" si="8"/>
        <v/>
      </c>
      <c r="K189" s="178"/>
    </row>
    <row r="190" spans="2:11" ht="22.05" customHeight="1" x14ac:dyDescent="0.3">
      <c r="B190" s="163"/>
      <c r="C190" s="166"/>
      <c r="D190" s="3" t="s">
        <v>198</v>
      </c>
      <c r="E190" s="52"/>
      <c r="G190" s="8" t="str">
        <f t="shared" si="7"/>
        <v/>
      </c>
      <c r="H190" s="8">
        <v>5</v>
      </c>
      <c r="I190" s="37" t="str">
        <f t="shared" si="9"/>
        <v/>
      </c>
      <c r="J190" s="48" t="str">
        <f t="shared" si="8"/>
        <v/>
      </c>
      <c r="K190" s="178"/>
    </row>
    <row r="191" spans="2:11" ht="22.05" customHeight="1" x14ac:dyDescent="0.3">
      <c r="B191" s="163"/>
      <c r="C191" s="167"/>
      <c r="D191" s="3" t="s">
        <v>199</v>
      </c>
      <c r="E191" s="52"/>
      <c r="G191" s="8" t="str">
        <f t="shared" si="7"/>
        <v/>
      </c>
      <c r="H191" s="8">
        <v>5</v>
      </c>
      <c r="I191" s="37" t="str">
        <f t="shared" si="9"/>
        <v/>
      </c>
      <c r="J191" s="48" t="str">
        <f t="shared" si="8"/>
        <v/>
      </c>
      <c r="K191" s="179"/>
    </row>
    <row r="192" spans="2:11" ht="22.05" customHeight="1" x14ac:dyDescent="0.3">
      <c r="B192" s="163"/>
      <c r="C192" s="165" t="s">
        <v>277</v>
      </c>
      <c r="D192" s="42" t="s">
        <v>200</v>
      </c>
      <c r="E192" s="51"/>
      <c r="G192" s="8" t="str">
        <f t="shared" si="7"/>
        <v/>
      </c>
      <c r="H192" s="8">
        <v>5</v>
      </c>
      <c r="I192" s="37" t="str">
        <f t="shared" si="9"/>
        <v/>
      </c>
      <c r="J192" s="48" t="str">
        <f t="shared" si="8"/>
        <v/>
      </c>
      <c r="K192" s="186" t="e">
        <f>AVERAGE(G192:G198)</f>
        <v>#DIV/0!</v>
      </c>
    </row>
    <row r="193" spans="2:11" ht="22.05" customHeight="1" x14ac:dyDescent="0.3">
      <c r="B193" s="163"/>
      <c r="C193" s="166"/>
      <c r="D193" s="42" t="s">
        <v>201</v>
      </c>
      <c r="E193" s="51"/>
      <c r="G193" s="8" t="str">
        <f t="shared" si="7"/>
        <v/>
      </c>
      <c r="H193" s="8">
        <v>5</v>
      </c>
      <c r="I193" s="37" t="str">
        <f t="shared" si="9"/>
        <v/>
      </c>
      <c r="J193" s="48" t="str">
        <f t="shared" si="8"/>
        <v/>
      </c>
      <c r="K193" s="187"/>
    </row>
    <row r="194" spans="2:11" ht="22.05" customHeight="1" x14ac:dyDescent="0.3">
      <c r="B194" s="163"/>
      <c r="C194" s="166"/>
      <c r="D194" s="42" t="s">
        <v>202</v>
      </c>
      <c r="E194" s="51"/>
      <c r="G194" s="8" t="str">
        <f t="shared" si="7"/>
        <v/>
      </c>
      <c r="H194" s="8">
        <v>5</v>
      </c>
      <c r="I194" s="37" t="str">
        <f t="shared" si="9"/>
        <v/>
      </c>
      <c r="J194" s="48" t="str">
        <f t="shared" si="8"/>
        <v/>
      </c>
      <c r="K194" s="187"/>
    </row>
    <row r="195" spans="2:11" ht="22.05" customHeight="1" x14ac:dyDescent="0.3">
      <c r="B195" s="163"/>
      <c r="C195" s="166"/>
      <c r="D195" s="42" t="s">
        <v>203</v>
      </c>
      <c r="E195" s="51"/>
      <c r="G195" s="8" t="str">
        <f t="shared" si="7"/>
        <v/>
      </c>
      <c r="H195" s="8">
        <v>5</v>
      </c>
      <c r="I195" s="37" t="str">
        <f t="shared" si="9"/>
        <v/>
      </c>
      <c r="J195" s="48" t="str">
        <f t="shared" si="8"/>
        <v/>
      </c>
      <c r="K195" s="187"/>
    </row>
    <row r="196" spans="2:11" ht="22.05" customHeight="1" x14ac:dyDescent="0.3">
      <c r="B196" s="163"/>
      <c r="C196" s="166"/>
      <c r="D196" s="42" t="s">
        <v>204</v>
      </c>
      <c r="E196" s="51"/>
      <c r="G196" s="8" t="str">
        <f t="shared" si="7"/>
        <v/>
      </c>
      <c r="H196" s="8">
        <v>5</v>
      </c>
      <c r="I196" s="37" t="str">
        <f t="shared" si="9"/>
        <v/>
      </c>
      <c r="J196" s="48" t="str">
        <f t="shared" si="8"/>
        <v/>
      </c>
      <c r="K196" s="187"/>
    </row>
    <row r="197" spans="2:11" ht="22.05" customHeight="1" x14ac:dyDescent="0.3">
      <c r="B197" s="163"/>
      <c r="C197" s="166"/>
      <c r="D197" s="42" t="s">
        <v>205</v>
      </c>
      <c r="E197" s="51"/>
      <c r="G197" s="8" t="str">
        <f t="shared" si="7"/>
        <v/>
      </c>
      <c r="H197" s="8">
        <v>5</v>
      </c>
      <c r="I197" s="37" t="str">
        <f t="shared" si="9"/>
        <v/>
      </c>
      <c r="J197" s="48" t="str">
        <f t="shared" si="8"/>
        <v/>
      </c>
      <c r="K197" s="187"/>
    </row>
    <row r="198" spans="2:11" ht="22.05" customHeight="1" x14ac:dyDescent="0.3">
      <c r="B198" s="163"/>
      <c r="C198" s="167"/>
      <c r="D198" s="42" t="s">
        <v>206</v>
      </c>
      <c r="E198" s="51"/>
      <c r="G198" s="8" t="str">
        <f t="shared" si="7"/>
        <v/>
      </c>
      <c r="H198" s="8">
        <v>5</v>
      </c>
      <c r="I198" s="37" t="str">
        <f t="shared" si="9"/>
        <v/>
      </c>
      <c r="J198" s="48" t="str">
        <f t="shared" si="8"/>
        <v/>
      </c>
      <c r="K198" s="188"/>
    </row>
    <row r="199" spans="2:11" ht="22.05" customHeight="1" x14ac:dyDescent="0.3">
      <c r="B199" s="163"/>
      <c r="C199" s="165" t="s">
        <v>278</v>
      </c>
      <c r="D199" s="2" t="s">
        <v>207</v>
      </c>
      <c r="E199" s="52"/>
      <c r="G199" s="8" t="str">
        <f t="shared" si="7"/>
        <v/>
      </c>
      <c r="H199" s="8">
        <v>5</v>
      </c>
      <c r="I199" s="37" t="str">
        <f t="shared" si="9"/>
        <v/>
      </c>
      <c r="J199" s="48" t="str">
        <f t="shared" si="8"/>
        <v/>
      </c>
      <c r="K199" s="177" t="e">
        <f>AVERAGE(G199:G201)</f>
        <v>#DIV/0!</v>
      </c>
    </row>
    <row r="200" spans="2:11" ht="22.05" customHeight="1" x14ac:dyDescent="0.3">
      <c r="B200" s="163"/>
      <c r="C200" s="166"/>
      <c r="D200" s="2" t="s">
        <v>208</v>
      </c>
      <c r="E200" s="52"/>
      <c r="G200" s="8" t="str">
        <f t="shared" si="7"/>
        <v/>
      </c>
      <c r="H200" s="8">
        <v>5</v>
      </c>
      <c r="I200" s="37" t="str">
        <f t="shared" si="9"/>
        <v/>
      </c>
      <c r="J200" s="48" t="str">
        <f t="shared" si="8"/>
        <v/>
      </c>
      <c r="K200" s="178"/>
    </row>
    <row r="201" spans="2:11" ht="22.05" customHeight="1" x14ac:dyDescent="0.3">
      <c r="B201" s="163"/>
      <c r="C201" s="167"/>
      <c r="D201" s="2" t="s">
        <v>209</v>
      </c>
      <c r="E201" s="52"/>
      <c r="G201" s="8" t="str">
        <f t="shared" ref="G201:G238" si="10">IF(E201="N/A",0,IF(E201="AUCUN",0,IF(E201="INITIAL",1,IF(E201="GERE",2,IF(E201="DEFINI",3,IF(E201="QUANTIFIE",4,IF(E201="OPTIMISE",5,"")))))))</f>
        <v/>
      </c>
      <c r="H201" s="8">
        <v>5</v>
      </c>
      <c r="I201" s="37" t="str">
        <f t="shared" si="9"/>
        <v/>
      </c>
      <c r="J201" s="48" t="str">
        <f t="shared" ref="J201:J238" si="11">IF(E201="N/A","Justifier votre Réponse svp !","")</f>
        <v/>
      </c>
      <c r="K201" s="179"/>
    </row>
    <row r="202" spans="2:11" ht="22.05" customHeight="1" x14ac:dyDescent="0.3">
      <c r="B202" s="163"/>
      <c r="C202" s="165" t="s">
        <v>279</v>
      </c>
      <c r="D202" s="42" t="s">
        <v>210</v>
      </c>
      <c r="E202" s="51"/>
      <c r="G202" s="8" t="str">
        <f t="shared" si="10"/>
        <v/>
      </c>
      <c r="H202" s="8">
        <v>5</v>
      </c>
      <c r="I202" s="37" t="str">
        <f t="shared" si="9"/>
        <v/>
      </c>
      <c r="J202" s="48" t="str">
        <f t="shared" si="11"/>
        <v/>
      </c>
      <c r="K202" s="186" t="e">
        <f>AVERAGE(G202:G210)</f>
        <v>#DIV/0!</v>
      </c>
    </row>
    <row r="203" spans="2:11" ht="22.05" customHeight="1" x14ac:dyDescent="0.3">
      <c r="B203" s="163"/>
      <c r="C203" s="166"/>
      <c r="D203" s="42" t="s">
        <v>211</v>
      </c>
      <c r="E203" s="51"/>
      <c r="G203" s="8" t="str">
        <f t="shared" si="10"/>
        <v/>
      </c>
      <c r="H203" s="8">
        <v>5</v>
      </c>
      <c r="I203" s="37" t="str">
        <f t="shared" si="9"/>
        <v/>
      </c>
      <c r="J203" s="48" t="str">
        <f t="shared" si="11"/>
        <v/>
      </c>
      <c r="K203" s="187"/>
    </row>
    <row r="204" spans="2:11" ht="22.05" customHeight="1" x14ac:dyDescent="0.3">
      <c r="B204" s="163"/>
      <c r="C204" s="166"/>
      <c r="D204" s="42" t="s">
        <v>212</v>
      </c>
      <c r="E204" s="51"/>
      <c r="G204" s="8" t="str">
        <f t="shared" si="10"/>
        <v/>
      </c>
      <c r="H204" s="8">
        <v>5</v>
      </c>
      <c r="I204" s="37" t="str">
        <f t="shared" si="9"/>
        <v/>
      </c>
      <c r="J204" s="48" t="str">
        <f t="shared" si="11"/>
        <v/>
      </c>
      <c r="K204" s="187"/>
    </row>
    <row r="205" spans="2:11" ht="22.05" customHeight="1" x14ac:dyDescent="0.3">
      <c r="B205" s="163"/>
      <c r="C205" s="166"/>
      <c r="D205" s="42" t="s">
        <v>213</v>
      </c>
      <c r="E205" s="51"/>
      <c r="G205" s="8" t="str">
        <f t="shared" si="10"/>
        <v/>
      </c>
      <c r="H205" s="8">
        <v>5</v>
      </c>
      <c r="I205" s="37" t="str">
        <f t="shared" si="9"/>
        <v/>
      </c>
      <c r="J205" s="48" t="str">
        <f t="shared" si="11"/>
        <v/>
      </c>
      <c r="K205" s="187"/>
    </row>
    <row r="206" spans="2:11" ht="22.05" customHeight="1" x14ac:dyDescent="0.3">
      <c r="B206" s="163"/>
      <c r="C206" s="166"/>
      <c r="D206" s="42" t="s">
        <v>214</v>
      </c>
      <c r="E206" s="51"/>
      <c r="G206" s="8" t="str">
        <f t="shared" si="10"/>
        <v/>
      </c>
      <c r="H206" s="8">
        <v>5</v>
      </c>
      <c r="I206" s="37" t="str">
        <f t="shared" si="9"/>
        <v/>
      </c>
      <c r="J206" s="48" t="str">
        <f t="shared" si="11"/>
        <v/>
      </c>
      <c r="K206" s="187"/>
    </row>
    <row r="207" spans="2:11" ht="22.05" customHeight="1" x14ac:dyDescent="0.3">
      <c r="B207" s="163"/>
      <c r="C207" s="166"/>
      <c r="D207" s="42" t="s">
        <v>215</v>
      </c>
      <c r="E207" s="51"/>
      <c r="G207" s="8" t="str">
        <f t="shared" si="10"/>
        <v/>
      </c>
      <c r="H207" s="8">
        <v>5</v>
      </c>
      <c r="I207" s="37" t="str">
        <f t="shared" si="9"/>
        <v/>
      </c>
      <c r="J207" s="48" t="str">
        <f t="shared" si="11"/>
        <v/>
      </c>
      <c r="K207" s="187"/>
    </row>
    <row r="208" spans="2:11" ht="22.05" customHeight="1" x14ac:dyDescent="0.3">
      <c r="B208" s="163"/>
      <c r="C208" s="166"/>
      <c r="D208" s="42" t="s">
        <v>216</v>
      </c>
      <c r="E208" s="51"/>
      <c r="G208" s="8" t="str">
        <f t="shared" si="10"/>
        <v/>
      </c>
      <c r="H208" s="8">
        <v>5</v>
      </c>
      <c r="I208" s="37" t="str">
        <f t="shared" si="9"/>
        <v/>
      </c>
      <c r="J208" s="48" t="str">
        <f t="shared" si="11"/>
        <v/>
      </c>
      <c r="K208" s="187"/>
    </row>
    <row r="209" spans="2:11" ht="22.05" customHeight="1" x14ac:dyDescent="0.3">
      <c r="B209" s="163"/>
      <c r="C209" s="166"/>
      <c r="D209" s="42" t="s">
        <v>217</v>
      </c>
      <c r="E209" s="51"/>
      <c r="G209" s="8" t="str">
        <f t="shared" si="10"/>
        <v/>
      </c>
      <c r="H209" s="8">
        <v>5</v>
      </c>
      <c r="I209" s="37" t="str">
        <f t="shared" si="9"/>
        <v/>
      </c>
      <c r="J209" s="48" t="str">
        <f t="shared" si="11"/>
        <v/>
      </c>
      <c r="K209" s="187"/>
    </row>
    <row r="210" spans="2:11" ht="22.05" customHeight="1" x14ac:dyDescent="0.3">
      <c r="B210" s="164"/>
      <c r="C210" s="167"/>
      <c r="D210" s="42" t="s">
        <v>218</v>
      </c>
      <c r="E210" s="51"/>
      <c r="G210" s="8" t="str">
        <f t="shared" si="10"/>
        <v/>
      </c>
      <c r="H210" s="8">
        <v>5</v>
      </c>
      <c r="I210" s="37" t="str">
        <f t="shared" si="9"/>
        <v/>
      </c>
      <c r="J210" s="48" t="str">
        <f t="shared" si="11"/>
        <v/>
      </c>
      <c r="K210" s="188"/>
    </row>
    <row r="211" spans="2:11" ht="22.05" customHeight="1" x14ac:dyDescent="0.3">
      <c r="B211" s="171" t="s">
        <v>219</v>
      </c>
      <c r="C211" s="165" t="s">
        <v>280</v>
      </c>
      <c r="D211" s="2" t="s">
        <v>220</v>
      </c>
      <c r="E211" s="52"/>
      <c r="G211" s="8" t="str">
        <f t="shared" si="10"/>
        <v/>
      </c>
      <c r="H211" s="8">
        <v>5</v>
      </c>
      <c r="I211" s="37" t="str">
        <f t="shared" si="9"/>
        <v/>
      </c>
      <c r="J211" s="48" t="str">
        <f t="shared" si="11"/>
        <v/>
      </c>
      <c r="K211" s="177" t="e">
        <f>AVERAGE(G211:G220)</f>
        <v>#DIV/0!</v>
      </c>
    </row>
    <row r="212" spans="2:11" ht="22.05" customHeight="1" x14ac:dyDescent="0.3">
      <c r="B212" s="172"/>
      <c r="C212" s="166"/>
      <c r="D212" s="2" t="s">
        <v>221</v>
      </c>
      <c r="E212" s="52"/>
      <c r="G212" s="8" t="str">
        <f t="shared" si="10"/>
        <v/>
      </c>
      <c r="H212" s="8">
        <v>5</v>
      </c>
      <c r="I212" s="37" t="str">
        <f t="shared" si="9"/>
        <v/>
      </c>
      <c r="J212" s="48" t="str">
        <f t="shared" si="11"/>
        <v/>
      </c>
      <c r="K212" s="178"/>
    </row>
    <row r="213" spans="2:11" ht="22.05" customHeight="1" x14ac:dyDescent="0.3">
      <c r="B213" s="172"/>
      <c r="C213" s="166"/>
      <c r="D213" s="2" t="s">
        <v>222</v>
      </c>
      <c r="E213" s="52"/>
      <c r="G213" s="8" t="str">
        <f t="shared" si="10"/>
        <v/>
      </c>
      <c r="H213" s="8">
        <v>5</v>
      </c>
      <c r="I213" s="37" t="str">
        <f t="shared" si="9"/>
        <v/>
      </c>
      <c r="J213" s="48" t="str">
        <f t="shared" si="11"/>
        <v/>
      </c>
      <c r="K213" s="178"/>
    </row>
    <row r="214" spans="2:11" ht="22.05" customHeight="1" x14ac:dyDescent="0.3">
      <c r="B214" s="172"/>
      <c r="C214" s="166"/>
      <c r="D214" s="2" t="s">
        <v>223</v>
      </c>
      <c r="E214" s="52"/>
      <c r="G214" s="8" t="str">
        <f t="shared" si="10"/>
        <v/>
      </c>
      <c r="H214" s="8">
        <v>5</v>
      </c>
      <c r="I214" s="37" t="str">
        <f t="shared" si="9"/>
        <v/>
      </c>
      <c r="J214" s="48" t="str">
        <f t="shared" si="11"/>
        <v/>
      </c>
      <c r="K214" s="178"/>
    </row>
    <row r="215" spans="2:11" ht="22.05" customHeight="1" x14ac:dyDescent="0.3">
      <c r="B215" s="172"/>
      <c r="C215" s="166"/>
      <c r="D215" s="2" t="s">
        <v>224</v>
      </c>
      <c r="E215" s="52"/>
      <c r="G215" s="8" t="str">
        <f t="shared" si="10"/>
        <v/>
      </c>
      <c r="H215" s="8">
        <v>5</v>
      </c>
      <c r="I215" s="37" t="str">
        <f t="shared" si="9"/>
        <v/>
      </c>
      <c r="J215" s="48" t="str">
        <f t="shared" si="11"/>
        <v/>
      </c>
      <c r="K215" s="178"/>
    </row>
    <row r="216" spans="2:11" ht="22.05" customHeight="1" x14ac:dyDescent="0.3">
      <c r="B216" s="172"/>
      <c r="C216" s="166"/>
      <c r="D216" s="2" t="s">
        <v>225</v>
      </c>
      <c r="E216" s="52"/>
      <c r="G216" s="8" t="str">
        <f t="shared" si="10"/>
        <v/>
      </c>
      <c r="H216" s="8">
        <v>5</v>
      </c>
      <c r="I216" s="37" t="str">
        <f t="shared" ref="I216:I238" si="12">IF(E216="N/A","Non applicable",IF(E216="INITIAL","Héroïque",IF(E216="AUCUN","Non conforme",IF(E216="GERE","Partielle",IF(E216="DEFINI","Partielle",IF(E216="QUANTIFIE","Totale",IF(E216="OPTIMISE","Totale","")))))))</f>
        <v/>
      </c>
      <c r="J216" s="48" t="str">
        <f t="shared" si="11"/>
        <v/>
      </c>
      <c r="K216" s="178"/>
    </row>
    <row r="217" spans="2:11" ht="22.05" customHeight="1" x14ac:dyDescent="0.3">
      <c r="B217" s="172"/>
      <c r="C217" s="166"/>
      <c r="D217" s="2" t="s">
        <v>226</v>
      </c>
      <c r="E217" s="52"/>
      <c r="G217" s="8" t="str">
        <f t="shared" si="10"/>
        <v/>
      </c>
      <c r="H217" s="8">
        <v>5</v>
      </c>
      <c r="I217" s="37" t="str">
        <f t="shared" si="12"/>
        <v/>
      </c>
      <c r="J217" s="48" t="str">
        <f t="shared" si="11"/>
        <v/>
      </c>
      <c r="K217" s="178"/>
    </row>
    <row r="218" spans="2:11" ht="22.05" customHeight="1" x14ac:dyDescent="0.3">
      <c r="B218" s="172"/>
      <c r="C218" s="166"/>
      <c r="D218" s="2" t="s">
        <v>227</v>
      </c>
      <c r="E218" s="52"/>
      <c r="G218" s="8" t="str">
        <f t="shared" si="10"/>
        <v/>
      </c>
      <c r="H218" s="8">
        <v>5</v>
      </c>
      <c r="I218" s="37" t="str">
        <f t="shared" si="12"/>
        <v/>
      </c>
      <c r="J218" s="48" t="str">
        <f t="shared" si="11"/>
        <v/>
      </c>
      <c r="K218" s="178"/>
    </row>
    <row r="219" spans="2:11" ht="22.05" customHeight="1" x14ac:dyDescent="0.3">
      <c r="B219" s="172"/>
      <c r="C219" s="166"/>
      <c r="D219" s="2" t="s">
        <v>228</v>
      </c>
      <c r="E219" s="52"/>
      <c r="G219" s="8" t="str">
        <f t="shared" si="10"/>
        <v/>
      </c>
      <c r="H219" s="8">
        <v>5</v>
      </c>
      <c r="I219" s="37" t="str">
        <f t="shared" si="12"/>
        <v/>
      </c>
      <c r="J219" s="48" t="str">
        <f t="shared" si="11"/>
        <v/>
      </c>
      <c r="K219" s="178"/>
    </row>
    <row r="220" spans="2:11" ht="22.05" customHeight="1" x14ac:dyDescent="0.3">
      <c r="B220" s="173"/>
      <c r="C220" s="167"/>
      <c r="D220" s="2" t="s">
        <v>229</v>
      </c>
      <c r="E220" s="52"/>
      <c r="G220" s="8" t="str">
        <f t="shared" si="10"/>
        <v/>
      </c>
      <c r="H220" s="8">
        <v>5</v>
      </c>
      <c r="I220" s="37" t="str">
        <f t="shared" si="12"/>
        <v/>
      </c>
      <c r="J220" s="48" t="str">
        <f t="shared" si="11"/>
        <v/>
      </c>
      <c r="K220" s="179"/>
    </row>
    <row r="221" spans="2:11" ht="22.05" customHeight="1" x14ac:dyDescent="0.3">
      <c r="B221" s="171" t="s">
        <v>230</v>
      </c>
      <c r="C221" s="165" t="s">
        <v>281</v>
      </c>
      <c r="D221" s="42" t="s">
        <v>231</v>
      </c>
      <c r="E221" s="51"/>
      <c r="G221" s="8" t="str">
        <f t="shared" si="10"/>
        <v/>
      </c>
      <c r="H221" s="8">
        <v>5</v>
      </c>
      <c r="I221" s="37" t="str">
        <f t="shared" si="12"/>
        <v/>
      </c>
      <c r="J221" s="48" t="str">
        <f t="shared" si="11"/>
        <v/>
      </c>
      <c r="K221" s="186" t="e">
        <f>AVERAGE(G221:G231)</f>
        <v>#DIV/0!</v>
      </c>
    </row>
    <row r="222" spans="2:11" ht="22.05" customHeight="1" x14ac:dyDescent="0.3">
      <c r="B222" s="172"/>
      <c r="C222" s="166"/>
      <c r="D222" s="42" t="s">
        <v>232</v>
      </c>
      <c r="E222" s="51"/>
      <c r="G222" s="8" t="str">
        <f t="shared" si="10"/>
        <v/>
      </c>
      <c r="H222" s="8">
        <v>5</v>
      </c>
      <c r="I222" s="37" t="str">
        <f t="shared" si="12"/>
        <v/>
      </c>
      <c r="J222" s="48" t="str">
        <f t="shared" si="11"/>
        <v/>
      </c>
      <c r="K222" s="187"/>
    </row>
    <row r="223" spans="2:11" ht="22.05" customHeight="1" x14ac:dyDescent="0.3">
      <c r="B223" s="172"/>
      <c r="C223" s="166"/>
      <c r="D223" s="42" t="s">
        <v>233</v>
      </c>
      <c r="E223" s="51"/>
      <c r="G223" s="8" t="str">
        <f t="shared" si="10"/>
        <v/>
      </c>
      <c r="H223" s="8">
        <v>5</v>
      </c>
      <c r="I223" s="37" t="str">
        <f t="shared" si="12"/>
        <v/>
      </c>
      <c r="J223" s="48" t="str">
        <f t="shared" si="11"/>
        <v/>
      </c>
      <c r="K223" s="187"/>
    </row>
    <row r="224" spans="2:11" ht="22.05" customHeight="1" x14ac:dyDescent="0.3">
      <c r="B224" s="172"/>
      <c r="C224" s="166"/>
      <c r="D224" s="42" t="s">
        <v>234</v>
      </c>
      <c r="E224" s="51"/>
      <c r="G224" s="8" t="str">
        <f t="shared" si="10"/>
        <v/>
      </c>
      <c r="H224" s="8">
        <v>5</v>
      </c>
      <c r="I224" s="37" t="str">
        <f t="shared" si="12"/>
        <v/>
      </c>
      <c r="J224" s="48" t="str">
        <f t="shared" si="11"/>
        <v/>
      </c>
      <c r="K224" s="187"/>
    </row>
    <row r="225" spans="2:11" ht="22.05" customHeight="1" x14ac:dyDescent="0.3">
      <c r="B225" s="172"/>
      <c r="C225" s="166"/>
      <c r="D225" s="42" t="s">
        <v>235</v>
      </c>
      <c r="E225" s="51"/>
      <c r="G225" s="8" t="str">
        <f t="shared" si="10"/>
        <v/>
      </c>
      <c r="H225" s="8">
        <v>5</v>
      </c>
      <c r="I225" s="37" t="str">
        <f t="shared" si="12"/>
        <v/>
      </c>
      <c r="J225" s="48" t="str">
        <f t="shared" si="11"/>
        <v/>
      </c>
      <c r="K225" s="187"/>
    </row>
    <row r="226" spans="2:11" ht="22.05" customHeight="1" x14ac:dyDescent="0.3">
      <c r="B226" s="172"/>
      <c r="C226" s="166"/>
      <c r="D226" s="42" t="s">
        <v>236</v>
      </c>
      <c r="E226" s="51"/>
      <c r="G226" s="8" t="str">
        <f t="shared" si="10"/>
        <v/>
      </c>
      <c r="H226" s="8">
        <v>5</v>
      </c>
      <c r="I226" s="37" t="str">
        <f t="shared" si="12"/>
        <v/>
      </c>
      <c r="J226" s="48" t="str">
        <f t="shared" si="11"/>
        <v/>
      </c>
      <c r="K226" s="187"/>
    </row>
    <row r="227" spans="2:11" ht="22.05" customHeight="1" x14ac:dyDescent="0.3">
      <c r="B227" s="172"/>
      <c r="C227" s="166"/>
      <c r="D227" s="42" t="s">
        <v>237</v>
      </c>
      <c r="E227" s="51"/>
      <c r="G227" s="8" t="str">
        <f t="shared" si="10"/>
        <v/>
      </c>
      <c r="H227" s="8">
        <v>5</v>
      </c>
      <c r="I227" s="37" t="str">
        <f t="shared" si="12"/>
        <v/>
      </c>
      <c r="J227" s="48" t="str">
        <f t="shared" si="11"/>
        <v/>
      </c>
      <c r="K227" s="187"/>
    </row>
    <row r="228" spans="2:11" ht="22.05" customHeight="1" x14ac:dyDescent="0.3">
      <c r="B228" s="172"/>
      <c r="C228" s="166"/>
      <c r="D228" s="42" t="s">
        <v>238</v>
      </c>
      <c r="E228" s="51"/>
      <c r="G228" s="8" t="str">
        <f t="shared" si="10"/>
        <v/>
      </c>
      <c r="H228" s="8">
        <v>5</v>
      </c>
      <c r="I228" s="37" t="str">
        <f t="shared" si="12"/>
        <v/>
      </c>
      <c r="J228" s="48" t="str">
        <f t="shared" si="11"/>
        <v/>
      </c>
      <c r="K228" s="187"/>
    </row>
    <row r="229" spans="2:11" ht="22.05" customHeight="1" x14ac:dyDescent="0.3">
      <c r="B229" s="172"/>
      <c r="C229" s="166"/>
      <c r="D229" s="42" t="s">
        <v>239</v>
      </c>
      <c r="E229" s="51"/>
      <c r="G229" s="8" t="str">
        <f t="shared" si="10"/>
        <v/>
      </c>
      <c r="H229" s="8">
        <v>5</v>
      </c>
      <c r="I229" s="37" t="str">
        <f t="shared" si="12"/>
        <v/>
      </c>
      <c r="J229" s="48" t="str">
        <f t="shared" si="11"/>
        <v/>
      </c>
      <c r="K229" s="187"/>
    </row>
    <row r="230" spans="2:11" ht="22.05" customHeight="1" x14ac:dyDescent="0.3">
      <c r="B230" s="172"/>
      <c r="C230" s="166"/>
      <c r="D230" s="42" t="s">
        <v>240</v>
      </c>
      <c r="E230" s="51"/>
      <c r="G230" s="8" t="str">
        <f t="shared" si="10"/>
        <v/>
      </c>
      <c r="H230" s="8">
        <v>5</v>
      </c>
      <c r="I230" s="37" t="str">
        <f t="shared" si="12"/>
        <v/>
      </c>
      <c r="J230" s="48" t="str">
        <f t="shared" si="11"/>
        <v/>
      </c>
      <c r="K230" s="187"/>
    </row>
    <row r="231" spans="2:11" ht="22.05" customHeight="1" x14ac:dyDescent="0.3">
      <c r="B231" s="173"/>
      <c r="C231" s="167"/>
      <c r="D231" s="42" t="s">
        <v>241</v>
      </c>
      <c r="E231" s="51"/>
      <c r="G231" s="8" t="str">
        <f t="shared" si="10"/>
        <v/>
      </c>
      <c r="H231" s="8">
        <v>5</v>
      </c>
      <c r="I231" s="37" t="str">
        <f t="shared" si="12"/>
        <v/>
      </c>
      <c r="J231" s="48" t="str">
        <f t="shared" si="11"/>
        <v/>
      </c>
      <c r="K231" s="188"/>
    </row>
    <row r="232" spans="2:11" ht="22.05" customHeight="1" x14ac:dyDescent="0.3">
      <c r="B232" s="171" t="s">
        <v>242</v>
      </c>
      <c r="C232" s="165" t="s">
        <v>282</v>
      </c>
      <c r="D232" s="2" t="s">
        <v>243</v>
      </c>
      <c r="E232" s="52"/>
      <c r="G232" s="8" t="str">
        <f t="shared" si="10"/>
        <v/>
      </c>
      <c r="H232" s="8">
        <v>5</v>
      </c>
      <c r="I232" s="37" t="str">
        <f t="shared" si="12"/>
        <v/>
      </c>
      <c r="J232" s="49" t="str">
        <f t="shared" si="11"/>
        <v/>
      </c>
      <c r="K232" s="177" t="e">
        <f>AVERAGE(G232:G238)</f>
        <v>#DIV/0!</v>
      </c>
    </row>
    <row r="233" spans="2:11" ht="22.05" customHeight="1" x14ac:dyDescent="0.3">
      <c r="B233" s="172"/>
      <c r="C233" s="166"/>
      <c r="D233" s="2" t="s">
        <v>244</v>
      </c>
      <c r="E233" s="52"/>
      <c r="G233" s="8" t="str">
        <f t="shared" si="10"/>
        <v/>
      </c>
      <c r="H233" s="8">
        <v>5</v>
      </c>
      <c r="I233" s="37" t="str">
        <f t="shared" si="12"/>
        <v/>
      </c>
      <c r="J233" s="48" t="str">
        <f t="shared" si="11"/>
        <v/>
      </c>
      <c r="K233" s="178"/>
    </row>
    <row r="234" spans="2:11" ht="22.05" customHeight="1" x14ac:dyDescent="0.3">
      <c r="B234" s="172"/>
      <c r="C234" s="166"/>
      <c r="D234" s="2" t="s">
        <v>245</v>
      </c>
      <c r="E234" s="52"/>
      <c r="G234" s="8" t="str">
        <f t="shared" si="10"/>
        <v/>
      </c>
      <c r="H234" s="8">
        <v>5</v>
      </c>
      <c r="I234" s="37" t="str">
        <f t="shared" si="12"/>
        <v/>
      </c>
      <c r="J234" s="48" t="str">
        <f t="shared" si="11"/>
        <v/>
      </c>
      <c r="K234" s="178"/>
    </row>
    <row r="235" spans="2:11" ht="22.05" customHeight="1" x14ac:dyDescent="0.3">
      <c r="B235" s="172"/>
      <c r="C235" s="166"/>
      <c r="D235" s="2" t="s">
        <v>246</v>
      </c>
      <c r="E235" s="52"/>
      <c r="G235" s="8" t="str">
        <f t="shared" si="10"/>
        <v/>
      </c>
      <c r="H235" s="8">
        <v>5</v>
      </c>
      <c r="I235" s="37" t="str">
        <f t="shared" si="12"/>
        <v/>
      </c>
      <c r="J235" s="48" t="str">
        <f t="shared" si="11"/>
        <v/>
      </c>
      <c r="K235" s="178"/>
    </row>
    <row r="236" spans="2:11" ht="22.05" customHeight="1" x14ac:dyDescent="0.3">
      <c r="B236" s="172"/>
      <c r="C236" s="166"/>
      <c r="D236" s="2" t="s">
        <v>247</v>
      </c>
      <c r="E236" s="52"/>
      <c r="G236" s="8" t="str">
        <f t="shared" si="10"/>
        <v/>
      </c>
      <c r="H236" s="8">
        <v>5</v>
      </c>
      <c r="I236" s="37" t="str">
        <f t="shared" si="12"/>
        <v/>
      </c>
      <c r="J236" s="48" t="str">
        <f t="shared" si="11"/>
        <v/>
      </c>
      <c r="K236" s="178"/>
    </row>
    <row r="237" spans="2:11" ht="22.05" customHeight="1" x14ac:dyDescent="0.3">
      <c r="B237" s="172"/>
      <c r="C237" s="166"/>
      <c r="D237" s="2" t="s">
        <v>248</v>
      </c>
      <c r="E237" s="52"/>
      <c r="G237" s="8" t="str">
        <f t="shared" si="10"/>
        <v/>
      </c>
      <c r="H237" s="8">
        <v>5</v>
      </c>
      <c r="I237" s="37" t="str">
        <f t="shared" si="12"/>
        <v/>
      </c>
      <c r="J237" s="48" t="str">
        <f t="shared" si="11"/>
        <v/>
      </c>
      <c r="K237" s="178"/>
    </row>
    <row r="238" spans="2:11" ht="22.05" customHeight="1" x14ac:dyDescent="0.3">
      <c r="B238" s="173"/>
      <c r="C238" s="167"/>
      <c r="D238" s="2" t="s">
        <v>249</v>
      </c>
      <c r="E238" s="52"/>
      <c r="G238" s="8" t="str">
        <f t="shared" si="10"/>
        <v/>
      </c>
      <c r="H238" s="8">
        <v>5</v>
      </c>
      <c r="I238" s="37" t="str">
        <f t="shared" si="12"/>
        <v/>
      </c>
      <c r="J238" s="48" t="str">
        <f t="shared" si="11"/>
        <v/>
      </c>
      <c r="K238" s="179"/>
    </row>
    <row r="239" spans="2:11" ht="22.05" customHeight="1" x14ac:dyDescent="0.3">
      <c r="B239" s="35"/>
      <c r="C239" s="20"/>
      <c r="D239" s="11"/>
      <c r="E239" s="13"/>
      <c r="F239" s="11"/>
      <c r="G239" s="21"/>
      <c r="H239" s="21"/>
      <c r="I239" s="38"/>
      <c r="J239" s="40"/>
      <c r="K239" s="13"/>
    </row>
    <row r="240" spans="2:11" ht="22.05" customHeight="1" x14ac:dyDescent="0.3">
      <c r="B240" s="92" t="s">
        <v>20</v>
      </c>
      <c r="C240" s="53" t="s">
        <v>327</v>
      </c>
      <c r="D240" s="160" t="s">
        <v>326</v>
      </c>
      <c r="E240" s="161"/>
      <c r="F240" s="160" t="s">
        <v>325</v>
      </c>
      <c r="G240" s="161"/>
      <c r="H240" s="53" t="s">
        <v>324</v>
      </c>
      <c r="I240" s="54" t="s">
        <v>323</v>
      </c>
      <c r="J240" s="53" t="s">
        <v>322</v>
      </c>
      <c r="K240" s="53" t="s">
        <v>0</v>
      </c>
    </row>
    <row r="241" spans="1:13" ht="22.05" customHeight="1" x14ac:dyDescent="0.3">
      <c r="B241" s="92" t="s">
        <v>391</v>
      </c>
      <c r="C241" s="53">
        <f>COUNTIF(E8:E238,"OPTIMISE")</f>
        <v>0</v>
      </c>
      <c r="D241" s="160">
        <f>COUNTIF(E8:E238,"QUANTIFIE")</f>
        <v>0</v>
      </c>
      <c r="E241" s="161"/>
      <c r="F241" s="160">
        <f>COUNTIF(E8:E238,"DEFINI")</f>
        <v>0</v>
      </c>
      <c r="G241" s="161"/>
      <c r="H241" s="53">
        <f>COUNTIF(E8:E238,"GERE")</f>
        <v>0</v>
      </c>
      <c r="I241" s="54">
        <f>COUNTIF(E8:E238,"INITIAL")</f>
        <v>0</v>
      </c>
      <c r="J241" s="53">
        <f>COUNTIF(E8:E238,"AUCUN")</f>
        <v>0</v>
      </c>
      <c r="K241" s="53">
        <f>COUNTIF(E8:E238,"N/A")</f>
        <v>0</v>
      </c>
    </row>
    <row r="242" spans="1:13" ht="22.05" customHeight="1" x14ac:dyDescent="0.3">
      <c r="B242" s="35"/>
      <c r="C242" s="20"/>
      <c r="D242" s="11"/>
      <c r="E242" s="13"/>
      <c r="F242" s="11"/>
      <c r="G242" s="21"/>
      <c r="H242" s="21"/>
      <c r="I242" s="38"/>
      <c r="J242" s="40"/>
      <c r="K242" s="13"/>
    </row>
    <row r="243" spans="1:13" ht="22.05" customHeight="1" x14ac:dyDescent="0.3">
      <c r="B243" s="94"/>
      <c r="C243" s="158" t="s">
        <v>284</v>
      </c>
      <c r="D243" s="158"/>
      <c r="E243" s="159"/>
      <c r="F243" s="212" t="e">
        <f>AVERAGE(K8:K232)</f>
        <v>#DIV/0!</v>
      </c>
      <c r="G243" s="212"/>
      <c r="H243" s="212"/>
      <c r="I243" s="212"/>
      <c r="J243" s="40"/>
      <c r="K243" s="13"/>
    </row>
    <row r="244" spans="1:13" ht="22.05" customHeight="1" x14ac:dyDescent="0.3">
      <c r="B244" s="94"/>
      <c r="C244" s="155" t="s">
        <v>384</v>
      </c>
      <c r="D244" s="155"/>
      <c r="E244" s="156"/>
      <c r="F244" s="213" t="e">
        <f>AVERAGE(Evaluation!K8:'Evaluation'!K238)/5</f>
        <v>#DIV/0!</v>
      </c>
      <c r="G244" s="213"/>
      <c r="H244" s="213"/>
      <c r="I244" s="213"/>
      <c r="J244" s="40"/>
      <c r="K244" s="13"/>
    </row>
    <row r="245" spans="1:13" ht="22.05" customHeight="1" x14ac:dyDescent="0.3">
      <c r="B245" s="94"/>
      <c r="C245" s="20"/>
      <c r="D245" s="11"/>
      <c r="E245" s="13"/>
      <c r="F245" s="11"/>
      <c r="G245" s="21"/>
      <c r="H245" s="21"/>
      <c r="I245" s="38"/>
      <c r="J245" s="40"/>
      <c r="K245" s="13"/>
    </row>
    <row r="246" spans="1:13" s="73" customFormat="1" ht="22.05" customHeight="1" x14ac:dyDescent="0.3">
      <c r="A246" s="81"/>
      <c r="B246" s="78"/>
      <c r="C246" s="79"/>
      <c r="E246" s="80"/>
      <c r="G246" s="81"/>
      <c r="H246" s="81"/>
      <c r="I246" s="82"/>
      <c r="J246" s="83"/>
      <c r="K246" s="80"/>
      <c r="M246" s="81"/>
    </row>
    <row r="247" spans="1:13" s="73" customFormat="1" ht="22.05" customHeight="1" x14ac:dyDescent="0.3">
      <c r="A247" s="81"/>
      <c r="B247" s="78"/>
      <c r="C247" s="79"/>
      <c r="E247" s="80"/>
      <c r="G247" s="81"/>
      <c r="H247" s="81"/>
      <c r="I247" s="82"/>
      <c r="J247" s="83"/>
      <c r="K247" s="80"/>
      <c r="M247" s="81"/>
    </row>
    <row r="248" spans="1:13" s="73" customFormat="1" ht="22.05" customHeight="1" x14ac:dyDescent="0.3">
      <c r="A248" s="81"/>
      <c r="B248" s="78"/>
      <c r="C248" s="79"/>
      <c r="E248" s="80"/>
      <c r="G248" s="81"/>
      <c r="H248" s="81"/>
      <c r="I248" s="82"/>
      <c r="J248" s="83"/>
      <c r="K248" s="80"/>
      <c r="M248" s="81"/>
    </row>
    <row r="249" spans="1:13" s="73" customFormat="1" ht="22.05" customHeight="1" x14ac:dyDescent="0.3">
      <c r="A249" s="81"/>
      <c r="B249" s="78"/>
      <c r="C249" s="79"/>
      <c r="E249" s="80"/>
      <c r="G249" s="81"/>
      <c r="H249" s="81"/>
      <c r="I249" s="82"/>
      <c r="J249" s="83"/>
      <c r="K249" s="80"/>
      <c r="M249" s="81"/>
    </row>
    <row r="250" spans="1:13" s="73" customFormat="1" ht="22.05" customHeight="1" x14ac:dyDescent="0.3">
      <c r="A250" s="81"/>
      <c r="B250" s="78"/>
      <c r="C250" s="79"/>
      <c r="E250" s="80"/>
      <c r="G250" s="81"/>
      <c r="H250" s="81"/>
      <c r="I250" s="82"/>
      <c r="J250" s="83"/>
      <c r="K250" s="80"/>
      <c r="M250" s="81"/>
    </row>
    <row r="251" spans="1:13" s="73" customFormat="1" ht="22.05" customHeight="1" x14ac:dyDescent="0.3">
      <c r="A251" s="81"/>
      <c r="B251" s="78"/>
      <c r="C251" s="79"/>
      <c r="E251" s="80"/>
      <c r="G251" s="81"/>
      <c r="H251" s="81"/>
      <c r="I251" s="82"/>
      <c r="J251" s="83"/>
      <c r="K251" s="80"/>
      <c r="M251" s="81"/>
    </row>
    <row r="252" spans="1:13" s="73" customFormat="1" ht="22.05" customHeight="1" x14ac:dyDescent="0.3">
      <c r="A252" s="81"/>
      <c r="B252" s="78"/>
      <c r="C252" s="79"/>
      <c r="E252" s="80"/>
      <c r="G252" s="81"/>
      <c r="H252" s="81"/>
      <c r="I252" s="82"/>
      <c r="J252" s="83"/>
      <c r="K252" s="80"/>
      <c r="M252" s="81"/>
    </row>
    <row r="253" spans="1:13" s="73" customFormat="1" ht="22.05" customHeight="1" x14ac:dyDescent="0.3">
      <c r="A253" s="81"/>
      <c r="B253" s="78"/>
      <c r="C253" s="79"/>
      <c r="E253" s="80"/>
      <c r="G253" s="81"/>
      <c r="H253" s="81"/>
      <c r="I253" s="82"/>
      <c r="J253" s="83"/>
      <c r="K253" s="80"/>
      <c r="M253" s="81"/>
    </row>
    <row r="254" spans="1:13" s="73" customFormat="1" ht="22.05" customHeight="1" x14ac:dyDescent="0.3">
      <c r="A254" s="81"/>
      <c r="B254" s="78"/>
      <c r="C254" s="79"/>
      <c r="E254" s="80"/>
      <c r="G254" s="81"/>
      <c r="H254" s="81"/>
      <c r="I254" s="82"/>
      <c r="J254" s="83"/>
      <c r="K254" s="80"/>
      <c r="M254" s="81"/>
    </row>
    <row r="255" spans="1:13" s="73" customFormat="1" ht="22.05" customHeight="1" x14ac:dyDescent="0.3">
      <c r="A255" s="81"/>
      <c r="B255" s="78"/>
      <c r="C255" s="79"/>
      <c r="E255" s="80"/>
      <c r="G255" s="81"/>
      <c r="H255" s="81"/>
      <c r="I255" s="82"/>
      <c r="J255" s="83"/>
      <c r="K255" s="80"/>
      <c r="M255" s="81"/>
    </row>
    <row r="256" spans="1:13" s="73" customFormat="1" ht="22.05" customHeight="1" x14ac:dyDescent="0.3">
      <c r="A256" s="81"/>
      <c r="B256" s="78"/>
      <c r="C256" s="79"/>
      <c r="E256" s="80"/>
      <c r="G256" s="81"/>
      <c r="H256" s="81"/>
      <c r="I256" s="82"/>
      <c r="J256" s="83"/>
      <c r="K256" s="80"/>
      <c r="M256" s="81"/>
    </row>
    <row r="257" spans="1:13" s="73" customFormat="1" ht="22.05" customHeight="1" x14ac:dyDescent="0.3">
      <c r="A257" s="81"/>
      <c r="B257" s="78"/>
      <c r="C257" s="79"/>
      <c r="E257" s="80"/>
      <c r="G257" s="81"/>
      <c r="H257" s="81"/>
      <c r="I257" s="82"/>
      <c r="J257" s="83"/>
      <c r="K257" s="80"/>
      <c r="M257" s="81"/>
    </row>
    <row r="258" spans="1:13" s="73" customFormat="1" ht="22.05" customHeight="1" x14ac:dyDescent="0.3">
      <c r="A258" s="81"/>
      <c r="B258" s="78"/>
      <c r="C258" s="79"/>
      <c r="E258" s="80"/>
      <c r="G258" s="81"/>
      <c r="H258" s="81"/>
      <c r="I258" s="82"/>
      <c r="J258" s="83"/>
      <c r="K258" s="80"/>
      <c r="M258" s="81"/>
    </row>
    <row r="259" spans="1:13" s="73" customFormat="1" ht="22.05" customHeight="1" x14ac:dyDescent="0.3">
      <c r="A259" s="81"/>
      <c r="B259" s="78"/>
      <c r="C259" s="79"/>
      <c r="E259" s="80"/>
      <c r="G259" s="81"/>
      <c r="H259" s="81"/>
      <c r="I259" s="82"/>
      <c r="J259" s="83"/>
      <c r="K259" s="80"/>
      <c r="M259" s="81"/>
    </row>
    <row r="260" spans="1:13" s="73" customFormat="1" ht="22.05" customHeight="1" x14ac:dyDescent="0.3">
      <c r="A260" s="81"/>
      <c r="B260" s="78"/>
      <c r="C260" s="79"/>
      <c r="E260" s="80"/>
      <c r="G260" s="81"/>
      <c r="H260" s="81"/>
      <c r="I260" s="82"/>
      <c r="J260" s="83"/>
      <c r="K260" s="80"/>
      <c r="M260" s="81"/>
    </row>
    <row r="261" spans="1:13" s="73" customFormat="1" ht="22.05" customHeight="1" x14ac:dyDescent="0.3">
      <c r="A261" s="81"/>
      <c r="B261" s="78"/>
      <c r="C261" s="79"/>
      <c r="E261" s="80"/>
      <c r="G261" s="81"/>
      <c r="H261" s="81"/>
      <c r="I261" s="82"/>
      <c r="J261" s="83"/>
      <c r="K261" s="80"/>
      <c r="M261" s="81"/>
    </row>
    <row r="262" spans="1:13" s="73" customFormat="1" ht="22.05" customHeight="1" x14ac:dyDescent="0.3">
      <c r="A262" s="81"/>
      <c r="B262" s="78"/>
      <c r="C262" s="79"/>
      <c r="E262" s="80"/>
      <c r="G262" s="81"/>
      <c r="H262" s="81"/>
      <c r="I262" s="82"/>
      <c r="J262" s="83"/>
      <c r="K262" s="80"/>
      <c r="M262" s="81"/>
    </row>
    <row r="263" spans="1:13" s="73" customFormat="1" ht="22.05" customHeight="1" x14ac:dyDescent="0.3">
      <c r="A263" s="81"/>
      <c r="B263" s="78"/>
      <c r="C263" s="79"/>
      <c r="E263" s="80"/>
      <c r="G263" s="81"/>
      <c r="H263" s="81"/>
      <c r="I263" s="82"/>
      <c r="J263" s="83"/>
      <c r="K263" s="80"/>
      <c r="M263" s="81"/>
    </row>
    <row r="264" spans="1:13" s="73" customFormat="1" ht="22.05" customHeight="1" x14ac:dyDescent="0.3">
      <c r="A264" s="81"/>
      <c r="B264" s="78"/>
      <c r="C264" s="79"/>
      <c r="E264" s="80"/>
      <c r="G264" s="81"/>
      <c r="H264" s="81"/>
      <c r="I264" s="82"/>
      <c r="J264" s="83"/>
      <c r="K264" s="80"/>
      <c r="M264" s="81"/>
    </row>
    <row r="265" spans="1:13" s="73" customFormat="1" ht="22.05" customHeight="1" x14ac:dyDescent="0.3">
      <c r="A265" s="81"/>
      <c r="B265" s="78"/>
      <c r="C265" s="79"/>
      <c r="E265" s="80"/>
      <c r="G265" s="81"/>
      <c r="H265" s="81"/>
      <c r="I265" s="82"/>
      <c r="J265" s="83"/>
      <c r="K265" s="80"/>
      <c r="M265" s="81"/>
    </row>
    <row r="266" spans="1:13" s="73" customFormat="1" ht="22.05" customHeight="1" x14ac:dyDescent="0.3">
      <c r="A266" s="81"/>
      <c r="B266" s="78"/>
      <c r="C266" s="79"/>
      <c r="E266" s="80"/>
      <c r="G266" s="81"/>
      <c r="H266" s="81"/>
      <c r="I266" s="82"/>
      <c r="J266" s="83"/>
      <c r="K266" s="80"/>
      <c r="M266" s="81"/>
    </row>
    <row r="267" spans="1:13" s="73" customFormat="1" ht="22.05" customHeight="1" x14ac:dyDescent="0.3">
      <c r="A267" s="81"/>
      <c r="B267" s="78"/>
      <c r="C267" s="79"/>
      <c r="E267" s="80"/>
      <c r="G267" s="81"/>
      <c r="H267" s="81"/>
      <c r="I267" s="82"/>
      <c r="J267" s="83"/>
      <c r="K267" s="80"/>
      <c r="M267" s="81"/>
    </row>
    <row r="268" spans="1:13" s="73" customFormat="1" ht="22.05" customHeight="1" x14ac:dyDescent="0.3">
      <c r="A268" s="81"/>
      <c r="B268" s="78"/>
      <c r="C268" s="79"/>
      <c r="E268" s="80"/>
      <c r="G268" s="81"/>
      <c r="H268" s="81"/>
      <c r="I268" s="82"/>
      <c r="J268" s="83"/>
      <c r="K268" s="80"/>
      <c r="M268" s="81"/>
    </row>
    <row r="269" spans="1:13" s="73" customFormat="1" ht="22.05" customHeight="1" x14ac:dyDescent="0.3">
      <c r="A269" s="81"/>
      <c r="B269" s="78"/>
      <c r="C269" s="79"/>
      <c r="E269" s="80"/>
      <c r="G269" s="81"/>
      <c r="H269" s="81"/>
      <c r="I269" s="82"/>
      <c r="J269" s="83"/>
      <c r="K269" s="80"/>
      <c r="M269" s="81"/>
    </row>
    <row r="270" spans="1:13" s="73" customFormat="1" ht="22.05" customHeight="1" x14ac:dyDescent="0.3">
      <c r="A270" s="81"/>
      <c r="B270" s="78"/>
      <c r="C270" s="79"/>
      <c r="E270" s="80"/>
      <c r="G270" s="81"/>
      <c r="H270" s="81"/>
      <c r="I270" s="82"/>
      <c r="J270" s="83"/>
      <c r="K270" s="80"/>
      <c r="M270" s="81"/>
    </row>
    <row r="271" spans="1:13" s="73" customFormat="1" ht="22.05" customHeight="1" x14ac:dyDescent="0.3">
      <c r="A271" s="81"/>
      <c r="B271" s="78"/>
      <c r="C271" s="79"/>
      <c r="E271" s="80"/>
      <c r="G271" s="81"/>
      <c r="H271" s="81"/>
      <c r="I271" s="82"/>
      <c r="J271" s="83"/>
      <c r="K271" s="80"/>
      <c r="M271" s="81"/>
    </row>
    <row r="272" spans="1:13" s="73" customFormat="1" ht="22.05" customHeight="1" x14ac:dyDescent="0.3">
      <c r="A272" s="81"/>
      <c r="B272" s="78"/>
      <c r="C272" s="79"/>
      <c r="E272" s="80"/>
      <c r="G272" s="81"/>
      <c r="H272" s="81"/>
      <c r="I272" s="82"/>
      <c r="J272" s="83"/>
      <c r="K272" s="80"/>
      <c r="M272" s="81"/>
    </row>
    <row r="273" spans="1:13" s="73" customFormat="1" ht="22.05" customHeight="1" x14ac:dyDescent="0.3">
      <c r="A273" s="81"/>
      <c r="B273" s="78"/>
      <c r="C273" s="79"/>
      <c r="E273" s="80"/>
      <c r="G273" s="81"/>
      <c r="H273" s="81"/>
      <c r="I273" s="82"/>
      <c r="J273" s="83"/>
      <c r="K273" s="80"/>
      <c r="M273" s="81"/>
    </row>
    <row r="274" spans="1:13" s="73" customFormat="1" ht="22.05" customHeight="1" x14ac:dyDescent="0.3">
      <c r="A274" s="81"/>
      <c r="B274" s="78"/>
      <c r="C274" s="79"/>
      <c r="E274" s="80"/>
      <c r="G274" s="81"/>
      <c r="H274" s="81"/>
      <c r="I274" s="82"/>
      <c r="J274" s="83"/>
      <c r="K274" s="80"/>
      <c r="M274" s="81"/>
    </row>
    <row r="275" spans="1:13" s="73" customFormat="1" ht="22.05" customHeight="1" x14ac:dyDescent="0.3">
      <c r="A275" s="81"/>
      <c r="B275" s="78"/>
      <c r="C275" s="79"/>
      <c r="E275" s="80"/>
      <c r="G275" s="81"/>
      <c r="H275" s="81"/>
      <c r="I275" s="82"/>
      <c r="J275" s="83"/>
      <c r="K275" s="80"/>
      <c r="M275" s="81"/>
    </row>
    <row r="276" spans="1:13" s="73" customFormat="1" ht="22.05" customHeight="1" x14ac:dyDescent="0.3">
      <c r="A276" s="81"/>
      <c r="B276" s="78"/>
      <c r="C276" s="79"/>
      <c r="E276" s="80"/>
      <c r="G276" s="81"/>
      <c r="H276" s="81"/>
      <c r="I276" s="82"/>
      <c r="J276" s="83"/>
      <c r="K276" s="80"/>
      <c r="M276" s="81"/>
    </row>
    <row r="277" spans="1:13" s="73" customFormat="1" ht="22.05" customHeight="1" x14ac:dyDescent="0.3">
      <c r="A277" s="81"/>
      <c r="B277" s="78"/>
      <c r="C277" s="79"/>
      <c r="E277" s="80"/>
      <c r="G277" s="81"/>
      <c r="H277" s="81"/>
      <c r="I277" s="82"/>
      <c r="J277" s="83"/>
      <c r="K277" s="80"/>
      <c r="M277" s="81"/>
    </row>
    <row r="278" spans="1:13" s="73" customFormat="1" ht="22.05" customHeight="1" x14ac:dyDescent="0.3">
      <c r="A278" s="81"/>
      <c r="B278" s="78"/>
      <c r="C278" s="79"/>
      <c r="E278" s="80"/>
      <c r="G278" s="81"/>
      <c r="H278" s="81"/>
      <c r="I278" s="82"/>
      <c r="J278" s="83"/>
      <c r="K278" s="80"/>
      <c r="M278" s="81"/>
    </row>
    <row r="279" spans="1:13" s="73" customFormat="1" ht="22.05" customHeight="1" x14ac:dyDescent="0.3">
      <c r="A279" s="81"/>
      <c r="B279" s="78"/>
      <c r="C279" s="79"/>
      <c r="E279" s="80"/>
      <c r="G279" s="81"/>
      <c r="H279" s="81"/>
      <c r="I279" s="82"/>
      <c r="J279" s="83"/>
      <c r="K279" s="80"/>
      <c r="M279" s="81"/>
    </row>
    <row r="280" spans="1:13" s="73" customFormat="1" ht="22.05" customHeight="1" x14ac:dyDescent="0.3">
      <c r="A280" s="81"/>
      <c r="B280" s="78"/>
      <c r="C280" s="79"/>
      <c r="E280" s="80"/>
      <c r="G280" s="81"/>
      <c r="H280" s="81"/>
      <c r="I280" s="82"/>
      <c r="J280" s="83"/>
      <c r="K280" s="80"/>
      <c r="M280" s="81"/>
    </row>
    <row r="281" spans="1:13" s="73" customFormat="1" ht="22.05" customHeight="1" x14ac:dyDescent="0.3">
      <c r="A281" s="81"/>
      <c r="B281" s="78"/>
      <c r="C281" s="79"/>
      <c r="E281" s="80"/>
      <c r="G281" s="81"/>
      <c r="H281" s="81"/>
      <c r="I281" s="82"/>
      <c r="J281" s="83"/>
      <c r="K281" s="80"/>
      <c r="M281" s="81"/>
    </row>
    <row r="282" spans="1:13" s="73" customFormat="1" ht="22.05" customHeight="1" x14ac:dyDescent="0.3">
      <c r="A282" s="81"/>
      <c r="B282" s="78"/>
      <c r="C282" s="79"/>
      <c r="E282" s="80"/>
      <c r="G282" s="81"/>
      <c r="H282" s="81"/>
      <c r="I282" s="82"/>
      <c r="J282" s="83"/>
      <c r="K282" s="80"/>
      <c r="M282" s="81"/>
    </row>
    <row r="283" spans="1:13" s="73" customFormat="1" ht="22.05" customHeight="1" x14ac:dyDescent="0.3">
      <c r="A283" s="81"/>
      <c r="B283" s="78"/>
      <c r="C283" s="79"/>
      <c r="E283" s="80"/>
      <c r="G283" s="81"/>
      <c r="H283" s="81"/>
      <c r="I283" s="82"/>
      <c r="J283" s="83"/>
      <c r="K283" s="80"/>
      <c r="M283" s="81"/>
    </row>
    <row r="284" spans="1:13" s="73" customFormat="1" ht="22.05" customHeight="1" x14ac:dyDescent="0.3">
      <c r="A284" s="81"/>
      <c r="B284" s="78"/>
      <c r="C284" s="79"/>
      <c r="E284" s="80"/>
      <c r="G284" s="81"/>
      <c r="H284" s="81"/>
      <c r="I284" s="82"/>
      <c r="J284" s="83"/>
      <c r="K284" s="80"/>
      <c r="M284" s="81"/>
    </row>
    <row r="285" spans="1:13" s="73" customFormat="1" ht="22.05" customHeight="1" x14ac:dyDescent="0.3">
      <c r="A285" s="81"/>
      <c r="B285" s="78"/>
      <c r="C285" s="79"/>
      <c r="E285" s="80"/>
      <c r="G285" s="81"/>
      <c r="H285" s="81"/>
      <c r="I285" s="82"/>
      <c r="J285" s="83"/>
      <c r="K285" s="80"/>
      <c r="M285" s="81"/>
    </row>
    <row r="286" spans="1:13" s="73" customFormat="1" ht="22.05" customHeight="1" x14ac:dyDescent="0.3">
      <c r="A286" s="81"/>
      <c r="B286" s="78"/>
      <c r="C286" s="79"/>
      <c r="E286" s="80"/>
      <c r="G286" s="81"/>
      <c r="H286" s="81"/>
      <c r="I286" s="82"/>
      <c r="J286" s="83"/>
      <c r="K286" s="80"/>
      <c r="M286" s="81"/>
    </row>
    <row r="287" spans="1:13" s="73" customFormat="1" ht="22.05" customHeight="1" x14ac:dyDescent="0.3">
      <c r="A287" s="81"/>
      <c r="B287" s="78"/>
      <c r="C287" s="79"/>
      <c r="E287" s="80"/>
      <c r="G287" s="81"/>
      <c r="H287" s="81"/>
      <c r="I287" s="82"/>
      <c r="J287" s="83"/>
      <c r="K287" s="80"/>
      <c r="M287" s="81"/>
    </row>
    <row r="288" spans="1:13" s="73" customFormat="1" ht="22.05" customHeight="1" x14ac:dyDescent="0.3">
      <c r="A288" s="81"/>
      <c r="B288" s="78"/>
      <c r="C288" s="79"/>
      <c r="E288" s="80"/>
      <c r="G288" s="81"/>
      <c r="H288" s="81"/>
      <c r="I288" s="82"/>
      <c r="J288" s="83"/>
      <c r="K288" s="80"/>
      <c r="M288" s="81"/>
    </row>
    <row r="289" spans="1:13" s="73" customFormat="1" ht="22.05" customHeight="1" x14ac:dyDescent="0.3">
      <c r="A289" s="81"/>
      <c r="B289" s="78"/>
      <c r="C289" s="79"/>
      <c r="E289" s="80"/>
      <c r="G289" s="81"/>
      <c r="H289" s="81"/>
      <c r="I289" s="82"/>
      <c r="J289" s="83"/>
      <c r="K289" s="80"/>
      <c r="M289" s="81"/>
    </row>
    <row r="290" spans="1:13" s="73" customFormat="1" ht="22.05" customHeight="1" x14ac:dyDescent="0.3">
      <c r="A290" s="81"/>
      <c r="B290" s="78"/>
      <c r="C290" s="79"/>
      <c r="E290" s="80"/>
      <c r="G290" s="81"/>
      <c r="H290" s="81"/>
      <c r="I290" s="82"/>
      <c r="J290" s="83"/>
      <c r="K290" s="80"/>
      <c r="M290" s="81"/>
    </row>
    <row r="291" spans="1:13" s="73" customFormat="1" ht="22.05" customHeight="1" x14ac:dyDescent="0.3">
      <c r="A291" s="81"/>
      <c r="B291" s="78"/>
      <c r="C291" s="79"/>
      <c r="E291" s="80"/>
      <c r="G291" s="81"/>
      <c r="H291" s="81"/>
      <c r="I291" s="82"/>
      <c r="J291" s="83"/>
      <c r="K291" s="80"/>
      <c r="M291" s="81"/>
    </row>
    <row r="292" spans="1:13" s="73" customFormat="1" ht="22.05" customHeight="1" x14ac:dyDescent="0.3">
      <c r="A292" s="81"/>
      <c r="B292" s="78"/>
      <c r="C292" s="79"/>
      <c r="E292" s="80"/>
      <c r="G292" s="81"/>
      <c r="H292" s="81"/>
      <c r="I292" s="82"/>
      <c r="J292" s="83"/>
      <c r="K292" s="80"/>
      <c r="M292" s="81"/>
    </row>
    <row r="293" spans="1:13" s="73" customFormat="1" ht="22.05" customHeight="1" x14ac:dyDescent="0.3">
      <c r="A293" s="81"/>
      <c r="B293" s="78"/>
      <c r="C293" s="79"/>
      <c r="E293" s="80"/>
      <c r="G293" s="81"/>
      <c r="H293" s="81"/>
      <c r="I293" s="82"/>
      <c r="J293" s="83"/>
      <c r="K293" s="80"/>
      <c r="M293" s="81"/>
    </row>
    <row r="294" spans="1:13" s="73" customFormat="1" ht="22.05" customHeight="1" x14ac:dyDescent="0.3">
      <c r="A294" s="81"/>
      <c r="B294" s="78"/>
      <c r="C294" s="79"/>
      <c r="E294" s="80"/>
      <c r="G294" s="81"/>
      <c r="H294" s="81"/>
      <c r="I294" s="82"/>
      <c r="J294" s="83"/>
      <c r="K294" s="80"/>
      <c r="M294" s="81"/>
    </row>
    <row r="295" spans="1:13" s="73" customFormat="1" ht="22.05" customHeight="1" x14ac:dyDescent="0.3">
      <c r="A295" s="81"/>
      <c r="B295" s="78"/>
      <c r="C295" s="79"/>
      <c r="E295" s="80"/>
      <c r="G295" s="81"/>
      <c r="H295" s="81"/>
      <c r="I295" s="82"/>
      <c r="J295" s="83"/>
      <c r="K295" s="80"/>
      <c r="M295" s="81"/>
    </row>
    <row r="296" spans="1:13" s="73" customFormat="1" ht="22.05" customHeight="1" x14ac:dyDescent="0.3">
      <c r="A296" s="81"/>
      <c r="B296" s="78"/>
      <c r="C296" s="79"/>
      <c r="E296" s="80"/>
      <c r="G296" s="81"/>
      <c r="H296" s="81"/>
      <c r="I296" s="82"/>
      <c r="J296" s="83"/>
      <c r="K296" s="80"/>
      <c r="M296" s="81"/>
    </row>
    <row r="297" spans="1:13" s="73" customFormat="1" ht="22.05" customHeight="1" x14ac:dyDescent="0.3">
      <c r="A297" s="81"/>
      <c r="B297" s="78"/>
      <c r="C297" s="79"/>
      <c r="E297" s="80"/>
      <c r="G297" s="81"/>
      <c r="H297" s="81"/>
      <c r="I297" s="82"/>
      <c r="J297" s="83"/>
      <c r="K297" s="80"/>
      <c r="M297" s="81"/>
    </row>
    <row r="298" spans="1:13" s="73" customFormat="1" ht="22.05" customHeight="1" x14ac:dyDescent="0.3">
      <c r="A298" s="81"/>
      <c r="B298" s="78"/>
      <c r="C298" s="79"/>
      <c r="E298" s="80"/>
      <c r="G298" s="81"/>
      <c r="H298" s="81"/>
      <c r="I298" s="82"/>
      <c r="J298" s="83"/>
      <c r="K298" s="80"/>
      <c r="M298" s="81"/>
    </row>
    <row r="299" spans="1:13" s="73" customFormat="1" ht="22.05" customHeight="1" x14ac:dyDescent="0.3">
      <c r="A299" s="81"/>
      <c r="B299" s="78"/>
      <c r="C299" s="79"/>
      <c r="E299" s="80"/>
      <c r="G299" s="81"/>
      <c r="H299" s="81"/>
      <c r="I299" s="82"/>
      <c r="J299" s="83"/>
      <c r="K299" s="80"/>
      <c r="M299" s="81"/>
    </row>
    <row r="300" spans="1:13" s="73" customFormat="1" ht="22.05" customHeight="1" x14ac:dyDescent="0.3">
      <c r="A300" s="81"/>
      <c r="B300" s="78"/>
      <c r="C300" s="79"/>
      <c r="E300" s="80"/>
      <c r="G300" s="81"/>
      <c r="H300" s="81"/>
      <c r="I300" s="82"/>
      <c r="J300" s="83"/>
      <c r="K300" s="80"/>
      <c r="M300" s="81"/>
    </row>
    <row r="301" spans="1:13" s="73" customFormat="1" ht="22.05" customHeight="1" x14ac:dyDescent="0.3">
      <c r="A301" s="81"/>
      <c r="B301" s="78"/>
      <c r="C301" s="79"/>
      <c r="E301" s="80"/>
      <c r="G301" s="81"/>
      <c r="H301" s="81"/>
      <c r="I301" s="82"/>
      <c r="J301" s="83"/>
      <c r="K301" s="80"/>
      <c r="M301" s="81"/>
    </row>
    <row r="302" spans="1:13" s="73" customFormat="1" ht="22.05" customHeight="1" x14ac:dyDescent="0.3">
      <c r="A302" s="81"/>
      <c r="B302" s="78"/>
      <c r="C302" s="79"/>
      <c r="E302" s="80"/>
      <c r="G302" s="81"/>
      <c r="H302" s="81"/>
      <c r="I302" s="82"/>
      <c r="J302" s="83"/>
      <c r="K302" s="80"/>
      <c r="M302" s="81"/>
    </row>
    <row r="303" spans="1:13" s="73" customFormat="1" ht="22.05" customHeight="1" x14ac:dyDescent="0.3">
      <c r="A303" s="81"/>
      <c r="B303" s="78"/>
      <c r="C303" s="79"/>
      <c r="E303" s="80"/>
      <c r="G303" s="81"/>
      <c r="H303" s="81"/>
      <c r="I303" s="82"/>
      <c r="J303" s="83"/>
      <c r="K303" s="80"/>
      <c r="M303" s="81"/>
    </row>
    <row r="304" spans="1:13" s="73" customFormat="1" ht="22.05" customHeight="1" x14ac:dyDescent="0.3">
      <c r="A304" s="81"/>
      <c r="B304" s="78"/>
      <c r="C304" s="79"/>
      <c r="E304" s="80"/>
      <c r="G304" s="81"/>
      <c r="H304" s="81"/>
      <c r="I304" s="82"/>
      <c r="J304" s="83"/>
      <c r="K304" s="80"/>
      <c r="M304" s="81"/>
    </row>
    <row r="305" spans="1:13" s="73" customFormat="1" ht="22.05" customHeight="1" x14ac:dyDescent="0.3">
      <c r="A305" s="81"/>
      <c r="B305" s="78"/>
      <c r="C305" s="79"/>
      <c r="E305" s="80"/>
      <c r="G305" s="81"/>
      <c r="H305" s="81"/>
      <c r="I305" s="82"/>
      <c r="J305" s="83"/>
      <c r="K305" s="80"/>
      <c r="M305" s="81"/>
    </row>
    <row r="306" spans="1:13" s="73" customFormat="1" ht="22.05" customHeight="1" x14ac:dyDescent="0.3">
      <c r="A306" s="81"/>
      <c r="B306" s="78"/>
      <c r="C306" s="79"/>
      <c r="E306" s="80"/>
      <c r="G306" s="81"/>
      <c r="H306" s="81"/>
      <c r="I306" s="82"/>
      <c r="J306" s="83"/>
      <c r="K306" s="80"/>
      <c r="M306" s="81"/>
    </row>
    <row r="307" spans="1:13" s="73" customFormat="1" ht="22.05" customHeight="1" x14ac:dyDescent="0.3">
      <c r="A307" s="81"/>
      <c r="B307" s="78"/>
      <c r="C307" s="79"/>
      <c r="E307" s="80"/>
      <c r="G307" s="81"/>
      <c r="H307" s="81"/>
      <c r="I307" s="82"/>
      <c r="J307" s="83"/>
      <c r="K307" s="80"/>
      <c r="M307" s="81"/>
    </row>
    <row r="308" spans="1:13" s="73" customFormat="1" ht="22.05" customHeight="1" x14ac:dyDescent="0.3">
      <c r="A308" s="81"/>
      <c r="B308" s="78"/>
      <c r="C308" s="79"/>
      <c r="E308" s="80"/>
      <c r="G308" s="81"/>
      <c r="H308" s="81"/>
      <c r="I308" s="82"/>
      <c r="J308" s="83"/>
      <c r="K308" s="80"/>
      <c r="M308" s="81"/>
    </row>
    <row r="309" spans="1:13" s="73" customFormat="1" ht="22.05" customHeight="1" x14ac:dyDescent="0.3">
      <c r="A309" s="81"/>
      <c r="B309" s="78"/>
      <c r="C309" s="79"/>
      <c r="E309" s="80"/>
      <c r="G309" s="81"/>
      <c r="H309" s="81"/>
      <c r="I309" s="82"/>
      <c r="J309" s="83"/>
      <c r="K309" s="80"/>
      <c r="M309" s="81"/>
    </row>
    <row r="310" spans="1:13" s="73" customFormat="1" ht="22.05" customHeight="1" x14ac:dyDescent="0.3">
      <c r="A310" s="81"/>
      <c r="B310" s="78"/>
      <c r="C310" s="79"/>
      <c r="E310" s="80"/>
      <c r="G310" s="81"/>
      <c r="H310" s="81"/>
      <c r="I310" s="82"/>
      <c r="J310" s="83"/>
      <c r="K310" s="80"/>
      <c r="M310" s="81"/>
    </row>
    <row r="311" spans="1:13" s="73" customFormat="1" ht="22.05" customHeight="1" x14ac:dyDescent="0.3">
      <c r="A311" s="81"/>
      <c r="B311" s="78"/>
      <c r="C311" s="79"/>
      <c r="E311" s="80"/>
      <c r="G311" s="81"/>
      <c r="H311" s="81"/>
      <c r="I311" s="82"/>
      <c r="J311" s="83"/>
      <c r="K311" s="80"/>
      <c r="M311" s="81"/>
    </row>
    <row r="312" spans="1:13" s="73" customFormat="1" ht="22.05" customHeight="1" x14ac:dyDescent="0.3">
      <c r="A312" s="81"/>
      <c r="B312" s="78"/>
      <c r="C312" s="79"/>
      <c r="E312" s="80"/>
      <c r="G312" s="81"/>
      <c r="H312" s="81"/>
      <c r="I312" s="82"/>
      <c r="J312" s="83"/>
      <c r="K312" s="80"/>
      <c r="M312" s="81"/>
    </row>
    <row r="313" spans="1:13" s="73" customFormat="1" ht="22.05" customHeight="1" x14ac:dyDescent="0.3">
      <c r="A313" s="81"/>
      <c r="B313" s="78"/>
      <c r="C313" s="79"/>
      <c r="E313" s="80"/>
      <c r="G313" s="81"/>
      <c r="H313" s="81"/>
      <c r="I313" s="82"/>
      <c r="J313" s="83"/>
      <c r="K313" s="80"/>
      <c r="M313" s="81"/>
    </row>
    <row r="314" spans="1:13" s="73" customFormat="1" ht="22.05" customHeight="1" x14ac:dyDescent="0.3">
      <c r="A314" s="81"/>
      <c r="B314" s="78"/>
      <c r="C314" s="79"/>
      <c r="E314" s="80"/>
      <c r="G314" s="81"/>
      <c r="H314" s="81"/>
      <c r="I314" s="82"/>
      <c r="J314" s="83"/>
      <c r="K314" s="80"/>
      <c r="M314" s="81"/>
    </row>
    <row r="315" spans="1:13" s="73" customFormat="1" ht="22.05" customHeight="1" x14ac:dyDescent="0.3">
      <c r="A315" s="81"/>
      <c r="B315" s="78"/>
      <c r="C315" s="79"/>
      <c r="E315" s="80"/>
      <c r="G315" s="81"/>
      <c r="H315" s="81"/>
      <c r="I315" s="82"/>
      <c r="J315" s="83"/>
      <c r="K315" s="80"/>
      <c r="M315" s="81"/>
    </row>
    <row r="316" spans="1:13" s="73" customFormat="1" ht="22.05" customHeight="1" x14ac:dyDescent="0.3">
      <c r="A316" s="81"/>
      <c r="B316" s="78"/>
      <c r="C316" s="79"/>
      <c r="E316" s="80"/>
      <c r="G316" s="81"/>
      <c r="H316" s="81"/>
      <c r="I316" s="82"/>
      <c r="J316" s="83"/>
      <c r="K316" s="80"/>
      <c r="M316" s="81"/>
    </row>
    <row r="317" spans="1:13" s="73" customFormat="1" ht="22.05" customHeight="1" x14ac:dyDescent="0.3">
      <c r="A317" s="81"/>
      <c r="B317" s="78"/>
      <c r="C317" s="79"/>
      <c r="E317" s="80"/>
      <c r="G317" s="81"/>
      <c r="H317" s="81"/>
      <c r="I317" s="82"/>
      <c r="J317" s="83"/>
      <c r="K317" s="80"/>
      <c r="M317" s="81"/>
    </row>
    <row r="318" spans="1:13" s="73" customFormat="1" ht="22.05" customHeight="1" x14ac:dyDescent="0.3">
      <c r="A318" s="81"/>
      <c r="B318" s="78"/>
      <c r="C318" s="79"/>
      <c r="E318" s="80"/>
      <c r="G318" s="81"/>
      <c r="H318" s="81"/>
      <c r="I318" s="82"/>
      <c r="J318" s="83"/>
      <c r="K318" s="80"/>
      <c r="M318" s="81"/>
    </row>
    <row r="319" spans="1:13" s="73" customFormat="1" ht="22.05" customHeight="1" x14ac:dyDescent="0.3">
      <c r="A319" s="81"/>
      <c r="B319" s="78"/>
      <c r="C319" s="79"/>
      <c r="E319" s="80"/>
      <c r="G319" s="81"/>
      <c r="H319" s="81"/>
      <c r="I319" s="82"/>
      <c r="J319" s="83"/>
      <c r="K319" s="80"/>
      <c r="M319" s="81"/>
    </row>
    <row r="320" spans="1:13" s="73" customFormat="1" ht="22.05" customHeight="1" x14ac:dyDescent="0.3">
      <c r="A320" s="81"/>
      <c r="B320" s="78"/>
      <c r="C320" s="79"/>
      <c r="E320" s="80"/>
      <c r="G320" s="81"/>
      <c r="H320" s="81"/>
      <c r="I320" s="82"/>
      <c r="J320" s="83"/>
      <c r="K320" s="80"/>
      <c r="M320" s="81"/>
    </row>
    <row r="321" spans="1:13" s="73" customFormat="1" ht="22.05" customHeight="1" x14ac:dyDescent="0.3">
      <c r="A321" s="81"/>
      <c r="B321" s="78"/>
      <c r="C321" s="79"/>
      <c r="E321" s="80"/>
      <c r="G321" s="81"/>
      <c r="H321" s="81"/>
      <c r="I321" s="82"/>
      <c r="J321" s="83"/>
      <c r="K321" s="80"/>
      <c r="M321" s="81"/>
    </row>
    <row r="322" spans="1:13" s="73" customFormat="1" ht="22.05" customHeight="1" x14ac:dyDescent="0.3">
      <c r="A322" s="81"/>
      <c r="B322" s="78"/>
      <c r="C322" s="79"/>
      <c r="E322" s="80"/>
      <c r="G322" s="81"/>
      <c r="H322" s="81"/>
      <c r="I322" s="82"/>
      <c r="J322" s="83"/>
      <c r="K322" s="80"/>
      <c r="M322" s="81"/>
    </row>
    <row r="323" spans="1:13" s="73" customFormat="1" ht="22.05" customHeight="1" x14ac:dyDescent="0.3">
      <c r="A323" s="81"/>
      <c r="B323" s="78"/>
      <c r="C323" s="79"/>
      <c r="E323" s="80"/>
      <c r="G323" s="81"/>
      <c r="H323" s="81"/>
      <c r="I323" s="82"/>
      <c r="J323" s="83"/>
      <c r="K323" s="80"/>
      <c r="M323" s="81"/>
    </row>
    <row r="324" spans="1:13" s="73" customFormat="1" ht="22.05" customHeight="1" x14ac:dyDescent="0.3">
      <c r="A324" s="81"/>
      <c r="B324" s="78"/>
      <c r="C324" s="79"/>
      <c r="E324" s="80"/>
      <c r="G324" s="81"/>
      <c r="H324" s="81"/>
      <c r="I324" s="82"/>
      <c r="J324" s="83"/>
      <c r="K324" s="80"/>
      <c r="M324" s="81"/>
    </row>
    <row r="325" spans="1:13" s="73" customFormat="1" ht="22.05" customHeight="1" x14ac:dyDescent="0.3">
      <c r="A325" s="81"/>
      <c r="B325" s="78"/>
      <c r="C325" s="79"/>
      <c r="E325" s="80"/>
      <c r="G325" s="81"/>
      <c r="H325" s="81"/>
      <c r="I325" s="82"/>
      <c r="J325" s="83"/>
      <c r="K325" s="80"/>
      <c r="M325" s="81"/>
    </row>
    <row r="326" spans="1:13" s="73" customFormat="1" ht="22.05" customHeight="1" x14ac:dyDescent="0.3">
      <c r="A326" s="81"/>
      <c r="B326" s="78"/>
      <c r="C326" s="79"/>
      <c r="E326" s="80"/>
      <c r="G326" s="81"/>
      <c r="H326" s="81"/>
      <c r="I326" s="82"/>
      <c r="J326" s="83"/>
      <c r="K326" s="80"/>
      <c r="M326" s="81"/>
    </row>
    <row r="327" spans="1:13" s="73" customFormat="1" ht="22.05" customHeight="1" x14ac:dyDescent="0.3">
      <c r="A327" s="81"/>
      <c r="B327" s="78"/>
      <c r="C327" s="79"/>
      <c r="E327" s="80"/>
      <c r="G327" s="81"/>
      <c r="H327" s="81"/>
      <c r="I327" s="82"/>
      <c r="J327" s="83"/>
      <c r="K327" s="80"/>
      <c r="M327" s="81"/>
    </row>
    <row r="328" spans="1:13" s="73" customFormat="1" ht="22.05" customHeight="1" x14ac:dyDescent="0.3">
      <c r="A328" s="81"/>
      <c r="B328" s="78"/>
      <c r="C328" s="79"/>
      <c r="E328" s="80"/>
      <c r="G328" s="81"/>
      <c r="H328" s="81"/>
      <c r="I328" s="82"/>
      <c r="J328" s="83"/>
      <c r="K328" s="80"/>
      <c r="M328" s="81"/>
    </row>
    <row r="329" spans="1:13" s="73" customFormat="1" ht="22.05" customHeight="1" x14ac:dyDescent="0.3">
      <c r="A329" s="81"/>
      <c r="B329" s="78"/>
      <c r="C329" s="79"/>
      <c r="E329" s="80"/>
      <c r="G329" s="81"/>
      <c r="H329" s="81"/>
      <c r="I329" s="82"/>
      <c r="J329" s="83"/>
      <c r="K329" s="80"/>
      <c r="M329" s="81"/>
    </row>
    <row r="330" spans="1:13" s="73" customFormat="1" ht="22.05" customHeight="1" x14ac:dyDescent="0.3">
      <c r="A330" s="81"/>
      <c r="B330" s="78"/>
      <c r="C330" s="79"/>
      <c r="E330" s="80"/>
      <c r="G330" s="81"/>
      <c r="H330" s="81"/>
      <c r="I330" s="82"/>
      <c r="J330" s="83"/>
      <c r="K330" s="80"/>
      <c r="M330" s="81"/>
    </row>
    <row r="331" spans="1:13" s="73" customFormat="1" ht="22.05" customHeight="1" x14ac:dyDescent="0.3">
      <c r="A331" s="81"/>
      <c r="B331" s="78"/>
      <c r="C331" s="79"/>
      <c r="E331" s="80"/>
      <c r="G331" s="81"/>
      <c r="H331" s="81"/>
      <c r="I331" s="82"/>
      <c r="J331" s="83"/>
      <c r="K331" s="80"/>
      <c r="M331" s="81"/>
    </row>
    <row r="332" spans="1:13" s="73" customFormat="1" ht="22.05" customHeight="1" x14ac:dyDescent="0.3">
      <c r="A332" s="81"/>
      <c r="B332" s="78"/>
      <c r="C332" s="79"/>
      <c r="E332" s="80"/>
      <c r="G332" s="81"/>
      <c r="H332" s="81"/>
      <c r="I332" s="82"/>
      <c r="J332" s="83"/>
      <c r="K332" s="80"/>
      <c r="M332" s="81"/>
    </row>
    <row r="333" spans="1:13" s="73" customFormat="1" ht="22.05" customHeight="1" x14ac:dyDescent="0.3">
      <c r="A333" s="81"/>
      <c r="B333" s="78"/>
      <c r="C333" s="79"/>
      <c r="E333" s="80"/>
      <c r="G333" s="81"/>
      <c r="H333" s="81"/>
      <c r="I333" s="82"/>
      <c r="J333" s="83"/>
      <c r="K333" s="80"/>
      <c r="M333" s="81"/>
    </row>
    <row r="334" spans="1:13" s="73" customFormat="1" ht="22.05" customHeight="1" x14ac:dyDescent="0.3">
      <c r="A334" s="81"/>
      <c r="B334" s="78"/>
      <c r="C334" s="79"/>
      <c r="E334" s="80"/>
      <c r="G334" s="81"/>
      <c r="H334" s="81"/>
      <c r="I334" s="82"/>
      <c r="J334" s="83"/>
      <c r="K334" s="80"/>
      <c r="M334" s="81"/>
    </row>
    <row r="335" spans="1:13" s="73" customFormat="1" ht="22.05" customHeight="1" x14ac:dyDescent="0.3">
      <c r="A335" s="81"/>
      <c r="B335" s="78"/>
      <c r="C335" s="79"/>
      <c r="E335" s="80"/>
      <c r="G335" s="81"/>
      <c r="H335" s="81"/>
      <c r="I335" s="82"/>
      <c r="J335" s="83"/>
      <c r="K335" s="80"/>
      <c r="M335" s="81"/>
    </row>
    <row r="336" spans="1:13" s="73" customFormat="1" ht="22.05" customHeight="1" x14ac:dyDescent="0.3">
      <c r="A336" s="81"/>
      <c r="B336" s="78"/>
      <c r="C336" s="79"/>
      <c r="E336" s="80"/>
      <c r="G336" s="81"/>
      <c r="H336" s="81"/>
      <c r="I336" s="82"/>
      <c r="J336" s="83"/>
      <c r="K336" s="80"/>
      <c r="M336" s="81"/>
    </row>
    <row r="337" spans="1:13" s="73" customFormat="1" ht="22.05" customHeight="1" x14ac:dyDescent="0.3">
      <c r="A337" s="81"/>
      <c r="B337" s="78"/>
      <c r="C337" s="79"/>
      <c r="E337" s="80"/>
      <c r="G337" s="81"/>
      <c r="H337" s="81"/>
      <c r="I337" s="82"/>
      <c r="J337" s="83"/>
      <c r="K337" s="80"/>
      <c r="M337" s="81"/>
    </row>
    <row r="338" spans="1:13" s="73" customFormat="1" ht="22.05" customHeight="1" x14ac:dyDescent="0.3">
      <c r="A338" s="81"/>
      <c r="B338" s="78"/>
      <c r="C338" s="79"/>
      <c r="E338" s="80"/>
      <c r="G338" s="81"/>
      <c r="H338" s="81"/>
      <c r="I338" s="82"/>
      <c r="J338" s="83"/>
      <c r="K338" s="80"/>
      <c r="M338" s="81"/>
    </row>
    <row r="339" spans="1:13" s="73" customFormat="1" ht="22.05" customHeight="1" x14ac:dyDescent="0.3">
      <c r="A339" s="81"/>
      <c r="B339" s="78"/>
      <c r="C339" s="79"/>
      <c r="E339" s="80"/>
      <c r="G339" s="81"/>
      <c r="H339" s="81"/>
      <c r="I339" s="82"/>
      <c r="J339" s="83"/>
      <c r="K339" s="80"/>
      <c r="M339" s="81"/>
    </row>
    <row r="340" spans="1:13" s="73" customFormat="1" ht="22.05" customHeight="1" x14ac:dyDescent="0.3">
      <c r="A340" s="81"/>
      <c r="B340" s="78"/>
      <c r="C340" s="79"/>
      <c r="E340" s="80"/>
      <c r="G340" s="81"/>
      <c r="H340" s="81"/>
      <c r="I340" s="82"/>
      <c r="J340" s="83"/>
      <c r="K340" s="80"/>
      <c r="M340" s="81"/>
    </row>
    <row r="341" spans="1:13" s="73" customFormat="1" ht="22.05" customHeight="1" x14ac:dyDescent="0.3">
      <c r="A341" s="81"/>
      <c r="B341" s="78"/>
      <c r="C341" s="79"/>
      <c r="E341" s="80"/>
      <c r="G341" s="81"/>
      <c r="H341" s="81"/>
      <c r="I341" s="82"/>
      <c r="J341" s="83"/>
      <c r="K341" s="80"/>
      <c r="M341" s="81"/>
    </row>
    <row r="342" spans="1:13" s="73" customFormat="1" ht="22.05" customHeight="1" x14ac:dyDescent="0.3">
      <c r="A342" s="81"/>
      <c r="B342" s="78"/>
      <c r="C342" s="79"/>
      <c r="E342" s="80"/>
      <c r="G342" s="81"/>
      <c r="H342" s="81"/>
      <c r="I342" s="82"/>
      <c r="J342" s="83"/>
      <c r="K342" s="80"/>
      <c r="M342" s="81"/>
    </row>
    <row r="343" spans="1:13" s="73" customFormat="1" ht="22.05" customHeight="1" x14ac:dyDescent="0.3">
      <c r="A343" s="81"/>
      <c r="B343" s="78"/>
      <c r="C343" s="79"/>
      <c r="E343" s="80"/>
      <c r="G343" s="81"/>
      <c r="H343" s="81"/>
      <c r="I343" s="82"/>
      <c r="J343" s="83"/>
      <c r="K343" s="80"/>
      <c r="M343" s="81"/>
    </row>
    <row r="344" spans="1:13" s="73" customFormat="1" ht="22.05" customHeight="1" x14ac:dyDescent="0.3">
      <c r="A344" s="81"/>
      <c r="B344" s="78"/>
      <c r="C344" s="79"/>
      <c r="E344" s="80"/>
      <c r="G344" s="81"/>
      <c r="H344" s="81"/>
      <c r="I344" s="82"/>
      <c r="J344" s="83"/>
      <c r="K344" s="80"/>
      <c r="M344" s="81"/>
    </row>
    <row r="345" spans="1:13" s="73" customFormat="1" ht="22.05" customHeight="1" x14ac:dyDescent="0.3">
      <c r="A345" s="81"/>
      <c r="B345" s="78"/>
      <c r="C345" s="79"/>
      <c r="E345" s="80"/>
      <c r="G345" s="81"/>
      <c r="H345" s="81"/>
      <c r="I345" s="82"/>
      <c r="J345" s="83"/>
      <c r="K345" s="80"/>
      <c r="M345" s="81"/>
    </row>
    <row r="346" spans="1:13" s="73" customFormat="1" ht="22.05" customHeight="1" x14ac:dyDescent="0.3">
      <c r="A346" s="81"/>
      <c r="B346" s="78"/>
      <c r="C346" s="79"/>
      <c r="E346" s="80"/>
      <c r="G346" s="81"/>
      <c r="H346" s="81"/>
      <c r="I346" s="82"/>
      <c r="J346" s="83"/>
      <c r="K346" s="80"/>
      <c r="M346" s="81"/>
    </row>
    <row r="347" spans="1:13" s="73" customFormat="1" ht="22.05" customHeight="1" x14ac:dyDescent="0.3">
      <c r="A347" s="81"/>
      <c r="B347" s="78"/>
      <c r="C347" s="79"/>
      <c r="E347" s="80"/>
      <c r="G347" s="81"/>
      <c r="H347" s="81"/>
      <c r="I347" s="82"/>
      <c r="J347" s="83"/>
      <c r="K347" s="80"/>
      <c r="M347" s="81"/>
    </row>
    <row r="348" spans="1:13" s="73" customFormat="1" ht="22.05" customHeight="1" x14ac:dyDescent="0.3">
      <c r="A348" s="81"/>
      <c r="B348" s="78"/>
      <c r="C348" s="79"/>
      <c r="E348" s="80"/>
      <c r="G348" s="81"/>
      <c r="H348" s="81"/>
      <c r="I348" s="82"/>
      <c r="J348" s="83"/>
      <c r="K348" s="80"/>
      <c r="M348" s="81"/>
    </row>
    <row r="349" spans="1:13" s="73" customFormat="1" ht="22.05" customHeight="1" x14ac:dyDescent="0.3">
      <c r="A349" s="81"/>
      <c r="B349" s="78"/>
      <c r="C349" s="79"/>
      <c r="E349" s="80"/>
      <c r="G349" s="81"/>
      <c r="H349" s="81"/>
      <c r="I349" s="82"/>
      <c r="J349" s="83"/>
      <c r="K349" s="80"/>
      <c r="M349" s="81"/>
    </row>
    <row r="350" spans="1:13" s="73" customFormat="1" ht="22.05" customHeight="1" x14ac:dyDescent="0.3">
      <c r="A350" s="81"/>
      <c r="B350" s="78"/>
      <c r="C350" s="79"/>
      <c r="E350" s="80"/>
      <c r="G350" s="81"/>
      <c r="H350" s="81"/>
      <c r="I350" s="82"/>
      <c r="J350" s="83"/>
      <c r="K350" s="80"/>
      <c r="M350" s="81"/>
    </row>
    <row r="351" spans="1:13" s="73" customFormat="1" ht="22.05" customHeight="1" x14ac:dyDescent="0.3">
      <c r="A351" s="81"/>
      <c r="B351" s="78"/>
      <c r="C351" s="79"/>
      <c r="E351" s="80"/>
      <c r="G351" s="81"/>
      <c r="H351" s="81"/>
      <c r="I351" s="82"/>
      <c r="J351" s="83"/>
      <c r="K351" s="80"/>
      <c r="M351" s="81"/>
    </row>
    <row r="352" spans="1:13" s="73" customFormat="1" ht="22.05" customHeight="1" x14ac:dyDescent="0.3">
      <c r="A352" s="81"/>
      <c r="B352" s="78"/>
      <c r="C352" s="79"/>
      <c r="E352" s="80"/>
      <c r="G352" s="81"/>
      <c r="H352" s="81"/>
      <c r="I352" s="82"/>
      <c r="J352" s="83"/>
      <c r="K352" s="80"/>
      <c r="M352" s="81"/>
    </row>
    <row r="353" spans="1:13" s="73" customFormat="1" ht="22.05" customHeight="1" x14ac:dyDescent="0.3">
      <c r="A353" s="81"/>
      <c r="B353" s="78"/>
      <c r="C353" s="79"/>
      <c r="E353" s="80"/>
      <c r="G353" s="81"/>
      <c r="H353" s="81"/>
      <c r="I353" s="82"/>
      <c r="J353" s="83"/>
      <c r="K353" s="80"/>
      <c r="M353" s="81"/>
    </row>
    <row r="354" spans="1:13" s="73" customFormat="1" ht="22.05" customHeight="1" x14ac:dyDescent="0.3">
      <c r="A354" s="81"/>
      <c r="B354" s="78"/>
      <c r="C354" s="79"/>
      <c r="E354" s="80"/>
      <c r="G354" s="81"/>
      <c r="H354" s="81"/>
      <c r="I354" s="82"/>
      <c r="J354" s="83"/>
      <c r="K354" s="80"/>
      <c r="M354" s="81"/>
    </row>
    <row r="355" spans="1:13" s="73" customFormat="1" ht="22.05" customHeight="1" x14ac:dyDescent="0.3">
      <c r="A355" s="81"/>
      <c r="B355" s="78"/>
      <c r="C355" s="79"/>
      <c r="E355" s="80"/>
      <c r="G355" s="81"/>
      <c r="H355" s="81"/>
      <c r="I355" s="82"/>
      <c r="J355" s="83"/>
      <c r="K355" s="80"/>
      <c r="M355" s="81"/>
    </row>
    <row r="356" spans="1:13" s="73" customFormat="1" ht="22.05" customHeight="1" x14ac:dyDescent="0.3">
      <c r="A356" s="81"/>
      <c r="B356" s="78"/>
      <c r="C356" s="79"/>
      <c r="E356" s="80"/>
      <c r="G356" s="81"/>
      <c r="H356" s="81"/>
      <c r="I356" s="82"/>
      <c r="J356" s="83"/>
      <c r="K356" s="80"/>
      <c r="M356" s="81"/>
    </row>
    <row r="357" spans="1:13" s="73" customFormat="1" ht="22.05" customHeight="1" x14ac:dyDescent="0.3">
      <c r="A357" s="81"/>
      <c r="B357" s="78"/>
      <c r="C357" s="79"/>
      <c r="E357" s="80"/>
      <c r="G357" s="81"/>
      <c r="H357" s="81"/>
      <c r="I357" s="82"/>
      <c r="J357" s="83"/>
      <c r="K357" s="80"/>
      <c r="M357" s="81"/>
    </row>
    <row r="358" spans="1:13" s="73" customFormat="1" ht="22.05" customHeight="1" x14ac:dyDescent="0.3">
      <c r="A358" s="81"/>
      <c r="B358" s="78"/>
      <c r="C358" s="79"/>
      <c r="E358" s="80"/>
      <c r="G358" s="81"/>
      <c r="H358" s="81"/>
      <c r="I358" s="82"/>
      <c r="J358" s="83"/>
      <c r="K358" s="80"/>
      <c r="M358" s="81"/>
    </row>
    <row r="359" spans="1:13" s="73" customFormat="1" ht="22.05" customHeight="1" x14ac:dyDescent="0.3">
      <c r="A359" s="81"/>
      <c r="B359" s="78"/>
      <c r="C359" s="79"/>
      <c r="E359" s="80"/>
      <c r="G359" s="81"/>
      <c r="H359" s="81"/>
      <c r="I359" s="82"/>
      <c r="J359" s="83"/>
      <c r="K359" s="80"/>
      <c r="M359" s="81"/>
    </row>
    <row r="360" spans="1:13" s="73" customFormat="1" ht="22.05" customHeight="1" x14ac:dyDescent="0.3">
      <c r="A360" s="81"/>
      <c r="B360" s="78"/>
      <c r="C360" s="79"/>
      <c r="E360" s="80"/>
      <c r="G360" s="81"/>
      <c r="H360" s="81"/>
      <c r="I360" s="82"/>
      <c r="J360" s="83"/>
      <c r="K360" s="80"/>
      <c r="M360" s="81"/>
    </row>
    <row r="361" spans="1:13" s="73" customFormat="1" ht="22.05" customHeight="1" x14ac:dyDescent="0.3">
      <c r="A361" s="81"/>
      <c r="B361" s="78"/>
      <c r="C361" s="79"/>
      <c r="E361" s="80"/>
      <c r="G361" s="81"/>
      <c r="H361" s="81"/>
      <c r="I361" s="82"/>
      <c r="J361" s="83"/>
      <c r="K361" s="80"/>
      <c r="M361" s="81"/>
    </row>
    <row r="362" spans="1:13" s="73" customFormat="1" ht="22.05" customHeight="1" x14ac:dyDescent="0.3">
      <c r="A362" s="81"/>
      <c r="B362" s="78"/>
      <c r="C362" s="79"/>
      <c r="E362" s="80"/>
      <c r="G362" s="81"/>
      <c r="H362" s="81"/>
      <c r="I362" s="82"/>
      <c r="J362" s="83"/>
      <c r="K362" s="80"/>
      <c r="M362" s="81"/>
    </row>
    <row r="363" spans="1:13" s="73" customFormat="1" ht="22.05" customHeight="1" x14ac:dyDescent="0.3">
      <c r="A363" s="81"/>
      <c r="B363" s="78"/>
      <c r="C363" s="79"/>
      <c r="E363" s="80"/>
      <c r="G363" s="81"/>
      <c r="H363" s="81"/>
      <c r="I363" s="82"/>
      <c r="J363" s="83"/>
      <c r="K363" s="80"/>
      <c r="M363" s="81"/>
    </row>
    <row r="364" spans="1:13" s="73" customFormat="1" ht="22.05" customHeight="1" x14ac:dyDescent="0.3">
      <c r="A364" s="81"/>
      <c r="B364" s="78"/>
      <c r="C364" s="79"/>
      <c r="E364" s="80"/>
      <c r="G364" s="81"/>
      <c r="H364" s="81"/>
      <c r="I364" s="82"/>
      <c r="J364" s="83"/>
      <c r="K364" s="80"/>
      <c r="M364" s="81"/>
    </row>
    <row r="365" spans="1:13" s="73" customFormat="1" ht="22.05" customHeight="1" x14ac:dyDescent="0.3">
      <c r="A365" s="81"/>
      <c r="B365" s="78"/>
      <c r="C365" s="79"/>
      <c r="E365" s="80"/>
      <c r="G365" s="81"/>
      <c r="H365" s="81"/>
      <c r="I365" s="82"/>
      <c r="J365" s="83"/>
      <c r="K365" s="80"/>
      <c r="M365" s="81"/>
    </row>
    <row r="366" spans="1:13" s="73" customFormat="1" ht="22.05" customHeight="1" x14ac:dyDescent="0.3">
      <c r="A366" s="81"/>
      <c r="B366" s="78"/>
      <c r="C366" s="79"/>
      <c r="E366" s="80"/>
      <c r="G366" s="81"/>
      <c r="H366" s="81"/>
      <c r="I366" s="82"/>
      <c r="J366" s="83"/>
      <c r="K366" s="80"/>
      <c r="M366" s="81"/>
    </row>
    <row r="367" spans="1:13" s="73" customFormat="1" ht="22.05" customHeight="1" x14ac:dyDescent="0.3">
      <c r="A367" s="81"/>
      <c r="B367" s="78"/>
      <c r="C367" s="79"/>
      <c r="E367" s="80"/>
      <c r="G367" s="81"/>
      <c r="H367" s="81"/>
      <c r="I367" s="82"/>
      <c r="J367" s="83"/>
      <c r="K367" s="80"/>
      <c r="M367" s="81"/>
    </row>
    <row r="368" spans="1:13" s="73" customFormat="1" ht="22.05" customHeight="1" x14ac:dyDescent="0.3">
      <c r="A368" s="81"/>
      <c r="B368" s="78"/>
      <c r="C368" s="79"/>
      <c r="E368" s="80"/>
      <c r="G368" s="81"/>
      <c r="H368" s="81"/>
      <c r="I368" s="82"/>
      <c r="J368" s="83"/>
      <c r="K368" s="80"/>
      <c r="M368" s="81"/>
    </row>
    <row r="369" spans="1:13" s="73" customFormat="1" ht="22.05" customHeight="1" x14ac:dyDescent="0.3">
      <c r="A369" s="81"/>
      <c r="B369" s="78"/>
      <c r="C369" s="79"/>
      <c r="E369" s="80"/>
      <c r="G369" s="81"/>
      <c r="H369" s="81"/>
      <c r="I369" s="82"/>
      <c r="J369" s="83"/>
      <c r="K369" s="80"/>
      <c r="M369" s="81"/>
    </row>
    <row r="370" spans="1:13" s="73" customFormat="1" ht="22.05" customHeight="1" x14ac:dyDescent="0.3">
      <c r="A370" s="81"/>
      <c r="B370" s="78"/>
      <c r="C370" s="79"/>
      <c r="E370" s="80"/>
      <c r="G370" s="81"/>
      <c r="H370" s="81"/>
      <c r="I370" s="82"/>
      <c r="J370" s="83"/>
      <c r="K370" s="80"/>
      <c r="M370" s="81"/>
    </row>
    <row r="371" spans="1:13" s="73" customFormat="1" ht="22.05" customHeight="1" x14ac:dyDescent="0.3">
      <c r="A371" s="81"/>
      <c r="B371" s="78"/>
      <c r="C371" s="79"/>
      <c r="E371" s="80"/>
      <c r="G371" s="81"/>
      <c r="H371" s="81"/>
      <c r="I371" s="82"/>
      <c r="J371" s="83"/>
      <c r="K371" s="80"/>
      <c r="M371" s="81"/>
    </row>
    <row r="372" spans="1:13" s="73" customFormat="1" ht="22.05" customHeight="1" x14ac:dyDescent="0.3">
      <c r="A372" s="81"/>
      <c r="B372" s="78"/>
      <c r="C372" s="79"/>
      <c r="E372" s="80"/>
      <c r="G372" s="81"/>
      <c r="H372" s="81"/>
      <c r="I372" s="82"/>
      <c r="J372" s="83"/>
      <c r="K372" s="80"/>
      <c r="M372" s="81"/>
    </row>
    <row r="373" spans="1:13" s="73" customFormat="1" ht="22.05" customHeight="1" x14ac:dyDescent="0.3">
      <c r="A373" s="81"/>
      <c r="B373" s="78"/>
      <c r="C373" s="79"/>
      <c r="E373" s="80"/>
      <c r="G373" s="81"/>
      <c r="H373" s="81"/>
      <c r="I373" s="82"/>
      <c r="J373" s="83"/>
      <c r="K373" s="80"/>
      <c r="M373" s="81"/>
    </row>
    <row r="374" spans="1:13" s="73" customFormat="1" ht="22.05" customHeight="1" x14ac:dyDescent="0.3">
      <c r="A374" s="81"/>
      <c r="B374" s="78"/>
      <c r="C374" s="79"/>
      <c r="E374" s="80"/>
      <c r="G374" s="81"/>
      <c r="H374" s="81"/>
      <c r="I374" s="82"/>
      <c r="J374" s="83"/>
      <c r="K374" s="80"/>
      <c r="M374" s="81"/>
    </row>
    <row r="375" spans="1:13" s="73" customFormat="1" ht="22.05" customHeight="1" x14ac:dyDescent="0.3">
      <c r="A375" s="81"/>
      <c r="B375" s="78"/>
      <c r="C375" s="79"/>
      <c r="E375" s="80"/>
      <c r="G375" s="81"/>
      <c r="H375" s="81"/>
      <c r="I375" s="82"/>
      <c r="J375" s="83"/>
      <c r="K375" s="80"/>
      <c r="M375" s="81"/>
    </row>
    <row r="376" spans="1:13" s="73" customFormat="1" ht="22.05" customHeight="1" x14ac:dyDescent="0.3">
      <c r="A376" s="81"/>
      <c r="B376" s="78"/>
      <c r="C376" s="79"/>
      <c r="E376" s="80"/>
      <c r="G376" s="81"/>
      <c r="H376" s="81"/>
      <c r="I376" s="82"/>
      <c r="J376" s="83"/>
      <c r="K376" s="80"/>
      <c r="M376" s="81"/>
    </row>
    <row r="377" spans="1:13" s="73" customFormat="1" ht="22.05" customHeight="1" x14ac:dyDescent="0.3">
      <c r="A377" s="81"/>
      <c r="B377" s="78"/>
      <c r="C377" s="79"/>
      <c r="E377" s="80"/>
      <c r="G377" s="81"/>
      <c r="H377" s="81"/>
      <c r="I377" s="82"/>
      <c r="J377" s="83"/>
      <c r="K377" s="80"/>
      <c r="M377" s="81"/>
    </row>
    <row r="378" spans="1:13" s="73" customFormat="1" ht="22.05" customHeight="1" x14ac:dyDescent="0.3">
      <c r="A378" s="81"/>
      <c r="B378" s="78"/>
      <c r="C378" s="79"/>
      <c r="E378" s="80"/>
      <c r="G378" s="81"/>
      <c r="H378" s="81"/>
      <c r="I378" s="82"/>
      <c r="J378" s="83"/>
      <c r="K378" s="80"/>
      <c r="M378" s="81"/>
    </row>
    <row r="379" spans="1:13" s="73" customFormat="1" ht="22.05" customHeight="1" x14ac:dyDescent="0.3">
      <c r="A379" s="81"/>
      <c r="B379" s="78"/>
      <c r="C379" s="79"/>
      <c r="E379" s="80"/>
      <c r="G379" s="81"/>
      <c r="H379" s="81"/>
      <c r="I379" s="82"/>
      <c r="J379" s="83"/>
      <c r="K379" s="80"/>
      <c r="M379" s="81"/>
    </row>
    <row r="380" spans="1:13" s="73" customFormat="1" ht="22.05" customHeight="1" x14ac:dyDescent="0.3">
      <c r="A380" s="81"/>
      <c r="B380" s="78"/>
      <c r="C380" s="79"/>
      <c r="E380" s="80"/>
      <c r="G380" s="81"/>
      <c r="H380" s="81"/>
      <c r="I380" s="82"/>
      <c r="J380" s="83"/>
      <c r="K380" s="80"/>
      <c r="M380" s="81"/>
    </row>
    <row r="381" spans="1:13" s="73" customFormat="1" ht="22.05" customHeight="1" x14ac:dyDescent="0.3">
      <c r="A381" s="81"/>
      <c r="B381" s="78"/>
      <c r="C381" s="79"/>
      <c r="E381" s="80"/>
      <c r="G381" s="81"/>
      <c r="H381" s="81"/>
      <c r="I381" s="82"/>
      <c r="J381" s="83"/>
      <c r="K381" s="80"/>
      <c r="M381" s="81"/>
    </row>
    <row r="382" spans="1:13" s="73" customFormat="1" ht="22.05" customHeight="1" x14ac:dyDescent="0.3">
      <c r="A382" s="81"/>
      <c r="B382" s="78"/>
      <c r="C382" s="79"/>
      <c r="E382" s="80"/>
      <c r="G382" s="81"/>
      <c r="H382" s="81"/>
      <c r="I382" s="82"/>
      <c r="J382" s="83"/>
      <c r="K382" s="80"/>
      <c r="M382" s="81"/>
    </row>
    <row r="383" spans="1:13" s="73" customFormat="1" ht="22.05" customHeight="1" x14ac:dyDescent="0.3">
      <c r="A383" s="81"/>
      <c r="B383" s="78"/>
      <c r="C383" s="79"/>
      <c r="E383" s="80"/>
      <c r="G383" s="81"/>
      <c r="H383" s="81"/>
      <c r="I383" s="82"/>
      <c r="J383" s="83"/>
      <c r="K383" s="80"/>
      <c r="M383" s="81"/>
    </row>
    <row r="384" spans="1:13" s="73" customFormat="1" ht="22.05" customHeight="1" x14ac:dyDescent="0.3">
      <c r="A384" s="81"/>
      <c r="B384" s="78"/>
      <c r="C384" s="79"/>
      <c r="E384" s="80"/>
      <c r="G384" s="81"/>
      <c r="H384" s="81"/>
      <c r="I384" s="82"/>
      <c r="J384" s="83"/>
      <c r="K384" s="80"/>
      <c r="M384" s="81"/>
    </row>
    <row r="385" spans="1:13" s="73" customFormat="1" ht="22.05" customHeight="1" x14ac:dyDescent="0.3">
      <c r="A385" s="81"/>
      <c r="B385" s="78"/>
      <c r="C385" s="79"/>
      <c r="E385" s="80"/>
      <c r="G385" s="81"/>
      <c r="H385" s="81"/>
      <c r="I385" s="82"/>
      <c r="J385" s="83"/>
      <c r="K385" s="80"/>
      <c r="M385" s="81"/>
    </row>
    <row r="386" spans="1:13" s="73" customFormat="1" ht="22.05" customHeight="1" x14ac:dyDescent="0.3">
      <c r="A386" s="81"/>
      <c r="B386" s="78"/>
      <c r="C386" s="79"/>
      <c r="E386" s="80"/>
      <c r="G386" s="81"/>
      <c r="H386" s="81"/>
      <c r="I386" s="82"/>
      <c r="J386" s="83"/>
      <c r="K386" s="80"/>
      <c r="M386" s="81"/>
    </row>
    <row r="387" spans="1:13" s="73" customFormat="1" ht="22.05" customHeight="1" x14ac:dyDescent="0.3">
      <c r="A387" s="81"/>
      <c r="B387" s="78"/>
      <c r="C387" s="79"/>
      <c r="E387" s="80"/>
      <c r="G387" s="81"/>
      <c r="H387" s="81"/>
      <c r="I387" s="82"/>
      <c r="J387" s="83"/>
      <c r="K387" s="80"/>
      <c r="M387" s="81"/>
    </row>
    <row r="388" spans="1:13" s="73" customFormat="1" ht="22.05" customHeight="1" x14ac:dyDescent="0.3">
      <c r="A388" s="81"/>
      <c r="B388" s="78"/>
      <c r="C388" s="79"/>
      <c r="E388" s="80"/>
      <c r="G388" s="81"/>
      <c r="H388" s="81"/>
      <c r="I388" s="82"/>
      <c r="J388" s="83"/>
      <c r="K388" s="80"/>
      <c r="M388" s="81"/>
    </row>
    <row r="389" spans="1:13" s="73" customFormat="1" ht="22.05" customHeight="1" x14ac:dyDescent="0.3">
      <c r="A389" s="81"/>
      <c r="B389" s="78"/>
      <c r="C389" s="79"/>
      <c r="E389" s="80"/>
      <c r="G389" s="81"/>
      <c r="H389" s="81"/>
      <c r="I389" s="82"/>
      <c r="J389" s="83"/>
      <c r="K389" s="80"/>
      <c r="M389" s="81"/>
    </row>
    <row r="390" spans="1:13" s="73" customFormat="1" ht="22.05" customHeight="1" x14ac:dyDescent="0.3">
      <c r="A390" s="81"/>
      <c r="B390" s="78"/>
      <c r="C390" s="79"/>
      <c r="E390" s="80"/>
      <c r="G390" s="81"/>
      <c r="H390" s="81"/>
      <c r="I390" s="82"/>
      <c r="J390" s="83"/>
      <c r="K390" s="80"/>
      <c r="M390" s="81"/>
    </row>
    <row r="391" spans="1:13" s="73" customFormat="1" ht="22.05" customHeight="1" x14ac:dyDescent="0.3">
      <c r="A391" s="81"/>
      <c r="B391" s="78"/>
      <c r="C391" s="79"/>
      <c r="E391" s="80"/>
      <c r="G391" s="81"/>
      <c r="H391" s="81"/>
      <c r="I391" s="82"/>
      <c r="J391" s="83"/>
      <c r="K391" s="80"/>
      <c r="M391" s="81"/>
    </row>
    <row r="392" spans="1:13" s="73" customFormat="1" ht="22.05" customHeight="1" x14ac:dyDescent="0.3">
      <c r="A392" s="81"/>
      <c r="B392" s="78"/>
      <c r="C392" s="79"/>
      <c r="E392" s="80"/>
      <c r="G392" s="81"/>
      <c r="H392" s="81"/>
      <c r="I392" s="82"/>
      <c r="J392" s="83"/>
      <c r="K392" s="80"/>
      <c r="M392" s="81"/>
    </row>
    <row r="393" spans="1:13" s="73" customFormat="1" ht="22.05" customHeight="1" x14ac:dyDescent="0.3">
      <c r="A393" s="81"/>
      <c r="B393" s="78"/>
      <c r="C393" s="79"/>
      <c r="E393" s="80"/>
      <c r="G393" s="81"/>
      <c r="H393" s="81"/>
      <c r="I393" s="82"/>
      <c r="J393" s="83"/>
      <c r="K393" s="80"/>
      <c r="M393" s="81"/>
    </row>
    <row r="394" spans="1:13" s="73" customFormat="1" ht="22.05" customHeight="1" x14ac:dyDescent="0.3">
      <c r="A394" s="81"/>
      <c r="B394" s="78"/>
      <c r="C394" s="79"/>
      <c r="E394" s="80"/>
      <c r="G394" s="81"/>
      <c r="H394" s="81"/>
      <c r="I394" s="82"/>
      <c r="J394" s="83"/>
      <c r="K394" s="80"/>
      <c r="M394" s="81"/>
    </row>
    <row r="395" spans="1:13" s="73" customFormat="1" ht="22.05" customHeight="1" x14ac:dyDescent="0.3">
      <c r="A395" s="81"/>
      <c r="B395" s="78"/>
      <c r="C395" s="79"/>
      <c r="E395" s="80"/>
      <c r="G395" s="81"/>
      <c r="H395" s="81"/>
      <c r="I395" s="82"/>
      <c r="J395" s="83"/>
      <c r="K395" s="80"/>
      <c r="M395" s="81"/>
    </row>
    <row r="396" spans="1:13" s="73" customFormat="1" ht="22.05" customHeight="1" x14ac:dyDescent="0.3">
      <c r="A396" s="81"/>
      <c r="B396" s="78"/>
      <c r="C396" s="79"/>
      <c r="E396" s="80"/>
      <c r="G396" s="81"/>
      <c r="H396" s="81"/>
      <c r="I396" s="82"/>
      <c r="J396" s="83"/>
      <c r="K396" s="80"/>
      <c r="M396" s="81"/>
    </row>
    <row r="397" spans="1:13" s="73" customFormat="1" ht="22.05" customHeight="1" x14ac:dyDescent="0.3">
      <c r="A397" s="81"/>
      <c r="B397" s="78"/>
      <c r="C397" s="79"/>
      <c r="E397" s="80"/>
      <c r="G397" s="81"/>
      <c r="H397" s="81"/>
      <c r="I397" s="82"/>
      <c r="J397" s="83"/>
      <c r="K397" s="80"/>
      <c r="M397" s="81"/>
    </row>
    <row r="398" spans="1:13" s="73" customFormat="1" ht="22.05" customHeight="1" x14ac:dyDescent="0.3">
      <c r="A398" s="81"/>
      <c r="B398" s="78"/>
      <c r="C398" s="79"/>
      <c r="E398" s="80"/>
      <c r="G398" s="81"/>
      <c r="H398" s="81"/>
      <c r="I398" s="82"/>
      <c r="J398" s="83"/>
      <c r="K398" s="80"/>
      <c r="M398" s="81"/>
    </row>
    <row r="399" spans="1:13" s="73" customFormat="1" ht="22.05" customHeight="1" x14ac:dyDescent="0.3">
      <c r="A399" s="81"/>
      <c r="B399" s="78"/>
      <c r="C399" s="79"/>
      <c r="E399" s="80"/>
      <c r="G399" s="81"/>
      <c r="H399" s="81"/>
      <c r="I399" s="82"/>
      <c r="J399" s="83"/>
      <c r="K399" s="80"/>
      <c r="M399" s="81"/>
    </row>
    <row r="400" spans="1:13" s="73" customFormat="1" ht="22.05" customHeight="1" x14ac:dyDescent="0.3">
      <c r="A400" s="81"/>
      <c r="B400" s="78"/>
      <c r="C400" s="79"/>
      <c r="E400" s="80"/>
      <c r="G400" s="81"/>
      <c r="H400" s="81"/>
      <c r="I400" s="82"/>
      <c r="J400" s="83"/>
      <c r="K400" s="80"/>
      <c r="M400" s="81"/>
    </row>
    <row r="401" spans="1:13" s="73" customFormat="1" ht="22.05" customHeight="1" x14ac:dyDescent="0.3">
      <c r="A401" s="81"/>
      <c r="B401" s="78"/>
      <c r="C401" s="79"/>
      <c r="E401" s="80"/>
      <c r="G401" s="81"/>
      <c r="H401" s="81"/>
      <c r="I401" s="82"/>
      <c r="J401" s="83"/>
      <c r="K401" s="80"/>
      <c r="M401" s="81"/>
    </row>
    <row r="402" spans="1:13" s="73" customFormat="1" ht="22.05" customHeight="1" x14ac:dyDescent="0.3">
      <c r="A402" s="81"/>
      <c r="B402" s="78"/>
      <c r="C402" s="79"/>
      <c r="E402" s="80"/>
      <c r="G402" s="81"/>
      <c r="H402" s="81"/>
      <c r="I402" s="82"/>
      <c r="J402" s="83"/>
      <c r="K402" s="80"/>
      <c r="M402" s="81"/>
    </row>
    <row r="403" spans="1:13" s="73" customFormat="1" ht="22.05" customHeight="1" x14ac:dyDescent="0.3">
      <c r="A403" s="81"/>
      <c r="B403" s="78"/>
      <c r="C403" s="79"/>
      <c r="E403" s="80"/>
      <c r="G403" s="81"/>
      <c r="H403" s="81"/>
      <c r="I403" s="82"/>
      <c r="J403" s="83"/>
      <c r="K403" s="80"/>
      <c r="M403" s="81"/>
    </row>
    <row r="404" spans="1:13" s="73" customFormat="1" ht="22.05" customHeight="1" x14ac:dyDescent="0.3">
      <c r="A404" s="81"/>
      <c r="B404" s="78"/>
      <c r="C404" s="79"/>
      <c r="E404" s="80"/>
      <c r="G404" s="81"/>
      <c r="H404" s="81"/>
      <c r="I404" s="82"/>
      <c r="J404" s="83"/>
      <c r="K404" s="80"/>
      <c r="M404" s="81"/>
    </row>
    <row r="405" spans="1:13" s="73" customFormat="1" ht="22.05" customHeight="1" x14ac:dyDescent="0.3">
      <c r="A405" s="81"/>
      <c r="B405" s="78"/>
      <c r="C405" s="79"/>
      <c r="E405" s="80"/>
      <c r="G405" s="81"/>
      <c r="H405" s="81"/>
      <c r="I405" s="82"/>
      <c r="J405" s="83"/>
      <c r="K405" s="80"/>
      <c r="M405" s="81"/>
    </row>
    <row r="406" spans="1:13" s="73" customFormat="1" ht="22.05" customHeight="1" x14ac:dyDescent="0.3">
      <c r="A406" s="81"/>
      <c r="B406" s="78"/>
      <c r="C406" s="79"/>
      <c r="E406" s="80"/>
      <c r="G406" s="81"/>
      <c r="H406" s="81"/>
      <c r="I406" s="82"/>
      <c r="J406" s="83"/>
      <c r="K406" s="80"/>
      <c r="M406" s="81"/>
    </row>
    <row r="407" spans="1:13" s="73" customFormat="1" ht="22.05" customHeight="1" x14ac:dyDescent="0.3">
      <c r="A407" s="81"/>
      <c r="B407" s="78"/>
      <c r="C407" s="79"/>
      <c r="E407" s="80"/>
      <c r="G407" s="81"/>
      <c r="H407" s="81"/>
      <c r="I407" s="82"/>
      <c r="J407" s="83"/>
      <c r="K407" s="80"/>
      <c r="M407" s="81"/>
    </row>
    <row r="408" spans="1:13" s="73" customFormat="1" ht="22.05" customHeight="1" x14ac:dyDescent="0.3">
      <c r="A408" s="81"/>
      <c r="B408" s="78"/>
      <c r="C408" s="79"/>
      <c r="E408" s="80"/>
      <c r="G408" s="81"/>
      <c r="H408" s="81"/>
      <c r="I408" s="82"/>
      <c r="J408" s="83"/>
      <c r="K408" s="80"/>
      <c r="M408" s="81"/>
    </row>
    <row r="409" spans="1:13" s="73" customFormat="1" ht="22.05" customHeight="1" x14ac:dyDescent="0.3">
      <c r="A409" s="81"/>
      <c r="B409" s="78"/>
      <c r="C409" s="79"/>
      <c r="E409" s="80"/>
      <c r="G409" s="81"/>
      <c r="H409" s="81"/>
      <c r="I409" s="82"/>
      <c r="J409" s="83"/>
      <c r="K409" s="80"/>
      <c r="M409" s="81"/>
    </row>
    <row r="410" spans="1:13" s="73" customFormat="1" ht="22.05" customHeight="1" x14ac:dyDescent="0.3">
      <c r="A410" s="81"/>
      <c r="B410" s="78"/>
      <c r="C410" s="79"/>
      <c r="E410" s="80"/>
      <c r="G410" s="81"/>
      <c r="H410" s="81"/>
      <c r="I410" s="82"/>
      <c r="J410" s="83"/>
      <c r="K410" s="80"/>
      <c r="M410" s="81"/>
    </row>
    <row r="411" spans="1:13" s="73" customFormat="1" ht="22.05" customHeight="1" x14ac:dyDescent="0.3">
      <c r="A411" s="81"/>
      <c r="B411" s="78"/>
      <c r="C411" s="79"/>
      <c r="E411" s="80"/>
      <c r="G411" s="81"/>
      <c r="H411" s="81"/>
      <c r="I411" s="82"/>
      <c r="J411" s="83"/>
      <c r="K411" s="80"/>
      <c r="M411" s="81"/>
    </row>
    <row r="412" spans="1:13" s="73" customFormat="1" ht="22.05" customHeight="1" x14ac:dyDescent="0.3">
      <c r="A412" s="81"/>
      <c r="B412" s="78"/>
      <c r="C412" s="79"/>
      <c r="E412" s="80"/>
      <c r="G412" s="81"/>
      <c r="H412" s="81"/>
      <c r="I412" s="82"/>
      <c r="J412" s="83"/>
      <c r="K412" s="80"/>
      <c r="M412" s="81"/>
    </row>
    <row r="413" spans="1:13" s="73" customFormat="1" ht="22.05" customHeight="1" x14ac:dyDescent="0.3">
      <c r="A413" s="81"/>
      <c r="B413" s="78"/>
      <c r="C413" s="79"/>
      <c r="E413" s="80"/>
      <c r="G413" s="81"/>
      <c r="H413" s="81"/>
      <c r="I413" s="82"/>
      <c r="J413" s="83"/>
      <c r="K413" s="80"/>
      <c r="M413" s="81"/>
    </row>
    <row r="414" spans="1:13" s="73" customFormat="1" ht="22.05" customHeight="1" x14ac:dyDescent="0.3">
      <c r="A414" s="81"/>
      <c r="B414" s="78"/>
      <c r="C414" s="79"/>
      <c r="E414" s="80"/>
      <c r="G414" s="81"/>
      <c r="H414" s="81"/>
      <c r="I414" s="82"/>
      <c r="J414" s="83"/>
      <c r="K414" s="80"/>
      <c r="M414" s="81"/>
    </row>
    <row r="415" spans="1:13" s="73" customFormat="1" ht="22.05" customHeight="1" x14ac:dyDescent="0.3">
      <c r="A415" s="81"/>
      <c r="B415" s="78"/>
      <c r="C415" s="79"/>
      <c r="E415" s="80"/>
      <c r="G415" s="81"/>
      <c r="H415" s="81"/>
      <c r="I415" s="82"/>
      <c r="J415" s="83"/>
      <c r="K415" s="80"/>
      <c r="M415" s="81"/>
    </row>
    <row r="416" spans="1:13" s="73" customFormat="1" ht="22.05" customHeight="1" x14ac:dyDescent="0.3">
      <c r="A416" s="81"/>
      <c r="B416" s="78"/>
      <c r="C416" s="79"/>
      <c r="E416" s="80"/>
      <c r="G416" s="81"/>
      <c r="H416" s="81"/>
      <c r="I416" s="82"/>
      <c r="J416" s="83"/>
      <c r="K416" s="80"/>
      <c r="M416" s="81"/>
    </row>
    <row r="417" spans="1:13" s="73" customFormat="1" ht="22.05" customHeight="1" x14ac:dyDescent="0.3">
      <c r="A417" s="81"/>
      <c r="B417" s="78"/>
      <c r="C417" s="79"/>
      <c r="E417" s="80"/>
      <c r="G417" s="81"/>
      <c r="H417" s="81"/>
      <c r="I417" s="82"/>
      <c r="J417" s="83"/>
      <c r="K417" s="80"/>
      <c r="M417" s="81"/>
    </row>
    <row r="418" spans="1:13" s="73" customFormat="1" ht="22.05" customHeight="1" x14ac:dyDescent="0.3">
      <c r="A418" s="81"/>
      <c r="B418" s="78"/>
      <c r="C418" s="79"/>
      <c r="E418" s="80"/>
      <c r="G418" s="81"/>
      <c r="H418" s="81"/>
      <c r="I418" s="82"/>
      <c r="J418" s="83"/>
      <c r="K418" s="80"/>
      <c r="M418" s="81"/>
    </row>
    <row r="419" spans="1:13" s="73" customFormat="1" ht="22.05" customHeight="1" x14ac:dyDescent="0.3">
      <c r="A419" s="81"/>
      <c r="B419" s="78"/>
      <c r="C419" s="79"/>
      <c r="E419" s="80"/>
      <c r="G419" s="81"/>
      <c r="H419" s="81"/>
      <c r="I419" s="82"/>
      <c r="J419" s="83"/>
      <c r="K419" s="80"/>
      <c r="M419" s="81"/>
    </row>
    <row r="420" spans="1:13" s="73" customFormat="1" ht="22.05" customHeight="1" x14ac:dyDescent="0.3">
      <c r="A420" s="81"/>
      <c r="B420" s="78"/>
      <c r="C420" s="79"/>
      <c r="E420" s="80"/>
      <c r="G420" s="81"/>
      <c r="H420" s="81"/>
      <c r="I420" s="82"/>
      <c r="J420" s="83"/>
      <c r="K420" s="80"/>
      <c r="M420" s="81"/>
    </row>
    <row r="421" spans="1:13" s="73" customFormat="1" ht="22.05" customHeight="1" x14ac:dyDescent="0.3">
      <c r="A421" s="81"/>
      <c r="B421" s="78"/>
      <c r="C421" s="79"/>
      <c r="E421" s="80"/>
      <c r="G421" s="81"/>
      <c r="H421" s="81"/>
      <c r="I421" s="82"/>
      <c r="J421" s="83"/>
      <c r="K421" s="80"/>
      <c r="M421" s="81"/>
    </row>
    <row r="422" spans="1:13" s="73" customFormat="1" ht="22.05" customHeight="1" x14ac:dyDescent="0.3">
      <c r="A422" s="81"/>
      <c r="B422" s="78"/>
      <c r="C422" s="79"/>
      <c r="E422" s="80"/>
      <c r="G422" s="81"/>
      <c r="H422" s="81"/>
      <c r="I422" s="82"/>
      <c r="J422" s="83"/>
      <c r="K422" s="80"/>
      <c r="M422" s="81"/>
    </row>
    <row r="423" spans="1:13" s="73" customFormat="1" ht="22.05" customHeight="1" x14ac:dyDescent="0.3">
      <c r="A423" s="81"/>
      <c r="B423" s="78"/>
      <c r="C423" s="79"/>
      <c r="E423" s="80"/>
      <c r="G423" s="81"/>
      <c r="H423" s="81"/>
      <c r="I423" s="82"/>
      <c r="J423" s="83"/>
      <c r="K423" s="80"/>
      <c r="M423" s="81"/>
    </row>
    <row r="424" spans="1:13" s="73" customFormat="1" ht="22.05" customHeight="1" x14ac:dyDescent="0.3">
      <c r="A424" s="81"/>
      <c r="B424" s="78"/>
      <c r="C424" s="79"/>
      <c r="E424" s="80"/>
      <c r="G424" s="81"/>
      <c r="H424" s="81"/>
      <c r="I424" s="82"/>
      <c r="J424" s="83"/>
      <c r="K424" s="80"/>
      <c r="M424" s="81"/>
    </row>
    <row r="425" spans="1:13" s="73" customFormat="1" ht="22.05" customHeight="1" x14ac:dyDescent="0.3">
      <c r="A425" s="81"/>
      <c r="B425" s="78"/>
      <c r="C425" s="79"/>
      <c r="E425" s="80"/>
      <c r="G425" s="81"/>
      <c r="H425" s="81"/>
      <c r="I425" s="82"/>
      <c r="J425" s="83"/>
      <c r="K425" s="80"/>
      <c r="M425" s="81"/>
    </row>
    <row r="426" spans="1:13" s="73" customFormat="1" ht="22.05" customHeight="1" x14ac:dyDescent="0.3">
      <c r="A426" s="81"/>
      <c r="B426" s="78"/>
      <c r="C426" s="79"/>
      <c r="E426" s="80"/>
      <c r="G426" s="81"/>
      <c r="H426" s="81"/>
      <c r="I426" s="82"/>
      <c r="J426" s="83"/>
      <c r="K426" s="80"/>
      <c r="M426" s="81"/>
    </row>
    <row r="427" spans="1:13" s="73" customFormat="1" ht="22.05" customHeight="1" x14ac:dyDescent="0.3">
      <c r="A427" s="81"/>
      <c r="B427" s="78"/>
      <c r="C427" s="79"/>
      <c r="E427" s="80"/>
      <c r="G427" s="81"/>
      <c r="H427" s="81"/>
      <c r="I427" s="82"/>
      <c r="J427" s="83"/>
      <c r="K427" s="80"/>
      <c r="M427" s="81"/>
    </row>
    <row r="428" spans="1:13" s="73" customFormat="1" ht="22.05" customHeight="1" x14ac:dyDescent="0.3">
      <c r="A428" s="81"/>
      <c r="B428" s="78"/>
      <c r="C428" s="79"/>
      <c r="E428" s="80"/>
      <c r="G428" s="81"/>
      <c r="H428" s="81"/>
      <c r="I428" s="82"/>
      <c r="J428" s="83"/>
      <c r="K428" s="80"/>
      <c r="M428" s="81"/>
    </row>
    <row r="429" spans="1:13" s="73" customFormat="1" ht="22.05" customHeight="1" x14ac:dyDescent="0.3">
      <c r="A429" s="81"/>
      <c r="B429" s="78"/>
      <c r="C429" s="79"/>
      <c r="E429" s="80"/>
      <c r="G429" s="81"/>
      <c r="H429" s="81"/>
      <c r="I429" s="82"/>
      <c r="J429" s="83"/>
      <c r="K429" s="80"/>
      <c r="M429" s="81"/>
    </row>
    <row r="430" spans="1:13" s="73" customFormat="1" ht="22.05" customHeight="1" x14ac:dyDescent="0.3">
      <c r="A430" s="81"/>
      <c r="B430" s="78"/>
      <c r="C430" s="79"/>
      <c r="E430" s="80"/>
      <c r="G430" s="81"/>
      <c r="H430" s="81"/>
      <c r="I430" s="82"/>
      <c r="J430" s="83"/>
      <c r="K430" s="80"/>
      <c r="M430" s="81"/>
    </row>
    <row r="431" spans="1:13" s="73" customFormat="1" ht="22.05" customHeight="1" x14ac:dyDescent="0.3">
      <c r="A431" s="81"/>
      <c r="B431" s="78"/>
      <c r="C431" s="79"/>
      <c r="E431" s="80"/>
      <c r="G431" s="81"/>
      <c r="H431" s="81"/>
      <c r="I431" s="82"/>
      <c r="J431" s="83"/>
      <c r="K431" s="80"/>
      <c r="M431" s="81"/>
    </row>
    <row r="432" spans="1:13" s="73" customFormat="1" ht="22.05" customHeight="1" x14ac:dyDescent="0.3">
      <c r="A432" s="81"/>
      <c r="B432" s="78"/>
      <c r="C432" s="79"/>
      <c r="E432" s="80"/>
      <c r="G432" s="81"/>
      <c r="H432" s="81"/>
      <c r="I432" s="82"/>
      <c r="J432" s="83"/>
      <c r="K432" s="80"/>
      <c r="M432" s="81"/>
    </row>
    <row r="433" spans="1:13" s="73" customFormat="1" ht="22.05" customHeight="1" x14ac:dyDescent="0.3">
      <c r="A433" s="81"/>
      <c r="B433" s="78"/>
      <c r="C433" s="79"/>
      <c r="E433" s="80"/>
      <c r="G433" s="81"/>
      <c r="H433" s="81"/>
      <c r="I433" s="82"/>
      <c r="J433" s="83"/>
      <c r="K433" s="80"/>
      <c r="M433" s="81"/>
    </row>
    <row r="434" spans="1:13" s="73" customFormat="1" ht="22.05" customHeight="1" x14ac:dyDescent="0.3">
      <c r="A434" s="81"/>
      <c r="B434" s="78"/>
      <c r="C434" s="79"/>
      <c r="E434" s="80"/>
      <c r="G434" s="81"/>
      <c r="H434" s="81"/>
      <c r="I434" s="82"/>
      <c r="J434" s="83"/>
      <c r="K434" s="80"/>
      <c r="M434" s="81"/>
    </row>
    <row r="435" spans="1:13" s="73" customFormat="1" ht="22.05" customHeight="1" x14ac:dyDescent="0.3">
      <c r="A435" s="81"/>
      <c r="B435" s="78"/>
      <c r="C435" s="79"/>
      <c r="E435" s="80"/>
      <c r="G435" s="81"/>
      <c r="H435" s="81"/>
      <c r="I435" s="82"/>
      <c r="J435" s="83"/>
      <c r="K435" s="80"/>
      <c r="M435" s="81"/>
    </row>
    <row r="436" spans="1:13" s="73" customFormat="1" ht="22.05" customHeight="1" x14ac:dyDescent="0.3">
      <c r="A436" s="81"/>
      <c r="B436" s="78"/>
      <c r="C436" s="79"/>
      <c r="E436" s="80"/>
      <c r="G436" s="81"/>
      <c r="H436" s="81"/>
      <c r="I436" s="82"/>
      <c r="J436" s="83"/>
      <c r="K436" s="80"/>
      <c r="M436" s="81"/>
    </row>
    <row r="437" spans="1:13" s="73" customFormat="1" ht="22.05" customHeight="1" x14ac:dyDescent="0.3">
      <c r="A437" s="81"/>
      <c r="B437" s="78"/>
      <c r="C437" s="79"/>
      <c r="E437" s="80"/>
      <c r="G437" s="81"/>
      <c r="H437" s="81"/>
      <c r="I437" s="82"/>
      <c r="J437" s="83"/>
      <c r="K437" s="80"/>
      <c r="M437" s="81"/>
    </row>
    <row r="438" spans="1:13" s="73" customFormat="1" ht="22.05" customHeight="1" x14ac:dyDescent="0.3">
      <c r="A438" s="81"/>
      <c r="B438" s="78"/>
      <c r="C438" s="79"/>
      <c r="E438" s="80"/>
      <c r="G438" s="81"/>
      <c r="H438" s="81"/>
      <c r="I438" s="82"/>
      <c r="J438" s="83"/>
      <c r="K438" s="80"/>
      <c r="M438" s="81"/>
    </row>
    <row r="439" spans="1:13" s="73" customFormat="1" ht="22.05" customHeight="1" x14ac:dyDescent="0.3">
      <c r="A439" s="81"/>
      <c r="B439" s="78"/>
      <c r="C439" s="79"/>
      <c r="E439" s="80"/>
      <c r="G439" s="81"/>
      <c r="H439" s="81"/>
      <c r="I439" s="82"/>
      <c r="J439" s="83"/>
      <c r="K439" s="80"/>
      <c r="M439" s="81"/>
    </row>
    <row r="440" spans="1:13" s="73" customFormat="1" ht="22.05" customHeight="1" x14ac:dyDescent="0.3">
      <c r="A440" s="81"/>
      <c r="B440" s="78"/>
      <c r="C440" s="79"/>
      <c r="E440" s="80"/>
      <c r="G440" s="81"/>
      <c r="H440" s="81"/>
      <c r="I440" s="82"/>
      <c r="J440" s="83"/>
      <c r="K440" s="80"/>
      <c r="M440" s="81"/>
    </row>
    <row r="441" spans="1:13" s="73" customFormat="1" ht="22.05" customHeight="1" x14ac:dyDescent="0.3">
      <c r="A441" s="81"/>
      <c r="B441" s="78"/>
      <c r="C441" s="79"/>
      <c r="E441" s="80"/>
      <c r="G441" s="81"/>
      <c r="H441" s="81"/>
      <c r="I441" s="82"/>
      <c r="J441" s="83"/>
      <c r="K441" s="80"/>
      <c r="M441" s="81"/>
    </row>
    <row r="442" spans="1:13" s="73" customFormat="1" ht="22.05" customHeight="1" x14ac:dyDescent="0.3">
      <c r="A442" s="81"/>
      <c r="B442" s="78"/>
      <c r="C442" s="79"/>
      <c r="E442" s="80"/>
      <c r="G442" s="81"/>
      <c r="H442" s="81"/>
      <c r="I442" s="82"/>
      <c r="J442" s="83"/>
      <c r="K442" s="80"/>
      <c r="M442" s="81"/>
    </row>
    <row r="443" spans="1:13" s="73" customFormat="1" ht="22.05" customHeight="1" x14ac:dyDescent="0.3">
      <c r="A443" s="81"/>
      <c r="B443" s="78"/>
      <c r="C443" s="79"/>
      <c r="E443" s="80"/>
      <c r="G443" s="81"/>
      <c r="H443" s="81"/>
      <c r="I443" s="82"/>
      <c r="J443" s="83"/>
      <c r="K443" s="80"/>
      <c r="M443" s="81"/>
    </row>
    <row r="444" spans="1:13" s="73" customFormat="1" ht="22.05" customHeight="1" x14ac:dyDescent="0.3">
      <c r="A444" s="81"/>
      <c r="B444" s="78"/>
      <c r="C444" s="79"/>
      <c r="E444" s="80"/>
      <c r="G444" s="81"/>
      <c r="H444" s="81"/>
      <c r="I444" s="82"/>
      <c r="J444" s="83"/>
      <c r="K444" s="80"/>
      <c r="M444" s="81"/>
    </row>
    <row r="445" spans="1:13" s="73" customFormat="1" ht="22.05" customHeight="1" x14ac:dyDescent="0.3">
      <c r="A445" s="81"/>
      <c r="B445" s="78"/>
      <c r="C445" s="79"/>
      <c r="E445" s="80"/>
      <c r="G445" s="81"/>
      <c r="H445" s="81"/>
      <c r="I445" s="82"/>
      <c r="J445" s="83"/>
      <c r="K445" s="80"/>
      <c r="M445" s="81"/>
    </row>
    <row r="446" spans="1:13" s="73" customFormat="1" ht="22.05" customHeight="1" x14ac:dyDescent="0.3">
      <c r="A446" s="81"/>
      <c r="B446" s="78"/>
      <c r="C446" s="79"/>
      <c r="E446" s="80"/>
      <c r="G446" s="81"/>
      <c r="H446" s="81"/>
      <c r="I446" s="82"/>
      <c r="J446" s="83"/>
      <c r="K446" s="80"/>
      <c r="M446" s="81"/>
    </row>
    <row r="447" spans="1:13" s="73" customFormat="1" ht="22.05" customHeight="1" x14ac:dyDescent="0.3">
      <c r="A447" s="81"/>
      <c r="B447" s="78"/>
      <c r="C447" s="79"/>
      <c r="E447" s="80"/>
      <c r="G447" s="81"/>
      <c r="H447" s="81"/>
      <c r="I447" s="82"/>
      <c r="J447" s="83"/>
      <c r="K447" s="80"/>
      <c r="M447" s="81"/>
    </row>
    <row r="448" spans="1:13" s="73" customFormat="1" ht="22.05" customHeight="1" x14ac:dyDescent="0.3">
      <c r="A448" s="81"/>
      <c r="B448" s="78"/>
      <c r="C448" s="79"/>
      <c r="E448" s="80"/>
      <c r="G448" s="81"/>
      <c r="H448" s="81"/>
      <c r="I448" s="82"/>
      <c r="J448" s="83"/>
      <c r="K448" s="80"/>
      <c r="M448" s="81"/>
    </row>
    <row r="449" spans="1:13" s="73" customFormat="1" ht="22.05" customHeight="1" x14ac:dyDescent="0.3">
      <c r="A449" s="81"/>
      <c r="B449" s="78"/>
      <c r="C449" s="79"/>
      <c r="E449" s="80"/>
      <c r="G449" s="81"/>
      <c r="H449" s="81"/>
      <c r="I449" s="82"/>
      <c r="J449" s="83"/>
      <c r="K449" s="80"/>
      <c r="M449" s="81"/>
    </row>
    <row r="450" spans="1:13" s="73" customFormat="1" ht="22.05" customHeight="1" x14ac:dyDescent="0.3">
      <c r="A450" s="81"/>
      <c r="B450" s="78"/>
      <c r="C450" s="79"/>
      <c r="E450" s="80"/>
      <c r="G450" s="81"/>
      <c r="H450" s="81"/>
      <c r="I450" s="82"/>
      <c r="J450" s="83"/>
      <c r="K450" s="80"/>
      <c r="M450" s="81"/>
    </row>
    <row r="451" spans="1:13" s="73" customFormat="1" ht="22.05" customHeight="1" x14ac:dyDescent="0.3">
      <c r="A451" s="81"/>
      <c r="B451" s="78"/>
      <c r="C451" s="79"/>
      <c r="E451" s="80"/>
      <c r="G451" s="81"/>
      <c r="H451" s="81"/>
      <c r="I451" s="82"/>
      <c r="J451" s="83"/>
      <c r="K451" s="80"/>
      <c r="M451" s="81"/>
    </row>
    <row r="452" spans="1:13" s="73" customFormat="1" ht="22.05" customHeight="1" x14ac:dyDescent="0.3">
      <c r="A452" s="81"/>
      <c r="B452" s="78"/>
      <c r="C452" s="79"/>
      <c r="E452" s="80"/>
      <c r="G452" s="81"/>
      <c r="H452" s="81"/>
      <c r="I452" s="82"/>
      <c r="J452" s="83"/>
      <c r="K452" s="80"/>
      <c r="M452" s="81"/>
    </row>
    <row r="453" spans="1:13" s="73" customFormat="1" ht="22.05" customHeight="1" x14ac:dyDescent="0.3">
      <c r="A453" s="81"/>
      <c r="B453" s="78"/>
      <c r="C453" s="79"/>
      <c r="E453" s="80"/>
      <c r="G453" s="81"/>
      <c r="H453" s="81"/>
      <c r="I453" s="82"/>
      <c r="J453" s="83"/>
      <c r="K453" s="80"/>
      <c r="M453" s="81"/>
    </row>
    <row r="454" spans="1:13" s="73" customFormat="1" ht="22.05" customHeight="1" x14ac:dyDescent="0.3">
      <c r="A454" s="81"/>
      <c r="B454" s="78"/>
      <c r="C454" s="79"/>
      <c r="E454" s="80"/>
      <c r="G454" s="81"/>
      <c r="H454" s="81"/>
      <c r="I454" s="82"/>
      <c r="J454" s="83"/>
      <c r="K454" s="80"/>
      <c r="M454" s="81"/>
    </row>
    <row r="455" spans="1:13" s="73" customFormat="1" ht="22.05" customHeight="1" x14ac:dyDescent="0.3">
      <c r="A455" s="81"/>
      <c r="B455" s="78"/>
      <c r="C455" s="79"/>
      <c r="E455" s="80"/>
      <c r="G455" s="81"/>
      <c r="H455" s="81"/>
      <c r="I455" s="82"/>
      <c r="J455" s="83"/>
      <c r="K455" s="80"/>
      <c r="M455" s="81"/>
    </row>
    <row r="456" spans="1:13" s="73" customFormat="1" ht="22.05" customHeight="1" x14ac:dyDescent="0.3">
      <c r="A456" s="81"/>
      <c r="B456" s="78"/>
      <c r="C456" s="79"/>
      <c r="E456" s="80"/>
      <c r="G456" s="81"/>
      <c r="H456" s="81"/>
      <c r="I456" s="82"/>
      <c r="J456" s="83"/>
      <c r="K456" s="80"/>
      <c r="M456" s="81"/>
    </row>
    <row r="457" spans="1:13" s="73" customFormat="1" ht="22.05" customHeight="1" x14ac:dyDescent="0.3">
      <c r="A457" s="81"/>
      <c r="B457" s="78"/>
      <c r="C457" s="79"/>
      <c r="E457" s="80"/>
      <c r="G457" s="81"/>
      <c r="H457" s="81"/>
      <c r="I457" s="82"/>
      <c r="J457" s="83"/>
      <c r="K457" s="80"/>
      <c r="M457" s="81"/>
    </row>
    <row r="458" spans="1:13" s="73" customFormat="1" ht="22.05" customHeight="1" x14ac:dyDescent="0.3">
      <c r="A458" s="81"/>
      <c r="B458" s="78"/>
      <c r="C458" s="79"/>
      <c r="E458" s="80"/>
      <c r="G458" s="81"/>
      <c r="H458" s="81"/>
      <c r="I458" s="82"/>
      <c r="J458" s="83"/>
      <c r="K458" s="80"/>
      <c r="M458" s="81"/>
    </row>
    <row r="459" spans="1:13" s="73" customFormat="1" ht="22.05" customHeight="1" x14ac:dyDescent="0.3">
      <c r="A459" s="81"/>
      <c r="B459" s="78"/>
      <c r="C459" s="79"/>
      <c r="E459" s="80"/>
      <c r="G459" s="81"/>
      <c r="H459" s="81"/>
      <c r="I459" s="82"/>
      <c r="J459" s="83"/>
      <c r="K459" s="80"/>
      <c r="M459" s="81"/>
    </row>
    <row r="460" spans="1:13" s="73" customFormat="1" ht="22.05" customHeight="1" x14ac:dyDescent="0.3">
      <c r="A460" s="81"/>
      <c r="B460" s="78"/>
      <c r="C460" s="79"/>
      <c r="E460" s="80"/>
      <c r="G460" s="81"/>
      <c r="H460" s="81"/>
      <c r="I460" s="82"/>
      <c r="J460" s="83"/>
      <c r="K460" s="80"/>
      <c r="M460" s="81"/>
    </row>
    <row r="461" spans="1:13" s="73" customFormat="1" ht="22.05" customHeight="1" x14ac:dyDescent="0.3">
      <c r="A461" s="81"/>
      <c r="B461" s="78"/>
      <c r="C461" s="79"/>
      <c r="E461" s="80"/>
      <c r="G461" s="81"/>
      <c r="H461" s="81"/>
      <c r="I461" s="82"/>
      <c r="J461" s="83"/>
      <c r="K461" s="80"/>
      <c r="M461" s="81"/>
    </row>
    <row r="462" spans="1:13" s="73" customFormat="1" ht="22.05" customHeight="1" x14ac:dyDescent="0.3">
      <c r="A462" s="81"/>
      <c r="B462" s="78"/>
      <c r="C462" s="79"/>
      <c r="E462" s="80"/>
      <c r="G462" s="81"/>
      <c r="H462" s="81"/>
      <c r="I462" s="82"/>
      <c r="J462" s="83"/>
      <c r="K462" s="80"/>
      <c r="M462" s="81"/>
    </row>
    <row r="463" spans="1:13" s="73" customFormat="1" ht="22.05" customHeight="1" x14ac:dyDescent="0.3">
      <c r="A463" s="81"/>
      <c r="B463" s="78"/>
      <c r="C463" s="79"/>
      <c r="E463" s="80"/>
      <c r="G463" s="81"/>
      <c r="H463" s="81"/>
      <c r="I463" s="82"/>
      <c r="J463" s="83"/>
      <c r="K463" s="80"/>
      <c r="M463" s="81"/>
    </row>
    <row r="464" spans="1:13" s="73" customFormat="1" ht="22.05" customHeight="1" x14ac:dyDescent="0.3">
      <c r="A464" s="81"/>
      <c r="B464" s="78"/>
      <c r="C464" s="79"/>
      <c r="E464" s="80"/>
      <c r="G464" s="81"/>
      <c r="H464" s="81"/>
      <c r="I464" s="82"/>
      <c r="J464" s="83"/>
      <c r="K464" s="80"/>
      <c r="M464" s="81"/>
    </row>
    <row r="465" spans="1:13" s="73" customFormat="1" ht="22.05" customHeight="1" x14ac:dyDescent="0.3">
      <c r="A465" s="81"/>
      <c r="B465" s="78"/>
      <c r="C465" s="79"/>
      <c r="E465" s="80"/>
      <c r="G465" s="81"/>
      <c r="H465" s="81"/>
      <c r="I465" s="82"/>
      <c r="J465" s="83"/>
      <c r="K465" s="80"/>
      <c r="M465" s="81"/>
    </row>
    <row r="466" spans="1:13" s="73" customFormat="1" ht="22.05" customHeight="1" x14ac:dyDescent="0.3">
      <c r="A466" s="81"/>
      <c r="B466" s="78"/>
      <c r="C466" s="79"/>
      <c r="E466" s="80"/>
      <c r="G466" s="81"/>
      <c r="H466" s="81"/>
      <c r="I466" s="82"/>
      <c r="J466" s="83"/>
      <c r="K466" s="80"/>
      <c r="M466" s="81"/>
    </row>
    <row r="467" spans="1:13" s="73" customFormat="1" ht="22.05" customHeight="1" x14ac:dyDescent="0.3">
      <c r="A467" s="81"/>
      <c r="B467" s="78"/>
      <c r="C467" s="79"/>
      <c r="E467" s="80"/>
      <c r="G467" s="81"/>
      <c r="H467" s="81"/>
      <c r="I467" s="82"/>
      <c r="J467" s="83"/>
      <c r="K467" s="80"/>
      <c r="M467" s="81"/>
    </row>
    <row r="468" spans="1:13" s="73" customFormat="1" ht="22.05" customHeight="1" x14ac:dyDescent="0.3">
      <c r="A468" s="81"/>
      <c r="B468" s="78"/>
      <c r="C468" s="79"/>
      <c r="E468" s="80"/>
      <c r="G468" s="81"/>
      <c r="H468" s="81"/>
      <c r="I468" s="82"/>
      <c r="J468" s="83"/>
      <c r="K468" s="80"/>
      <c r="M468" s="81"/>
    </row>
    <row r="469" spans="1:13" s="73" customFormat="1" ht="22.05" customHeight="1" x14ac:dyDescent="0.3">
      <c r="A469" s="81"/>
      <c r="B469" s="78"/>
      <c r="C469" s="79"/>
      <c r="E469" s="80"/>
      <c r="G469" s="81"/>
      <c r="H469" s="81"/>
      <c r="I469" s="82"/>
      <c r="J469" s="83"/>
      <c r="K469" s="80"/>
      <c r="M469" s="81"/>
    </row>
    <row r="470" spans="1:13" s="73" customFormat="1" ht="22.05" customHeight="1" x14ac:dyDescent="0.3">
      <c r="A470" s="81"/>
      <c r="B470" s="78"/>
      <c r="C470" s="79"/>
      <c r="E470" s="80"/>
      <c r="G470" s="81"/>
      <c r="H470" s="81"/>
      <c r="I470" s="82"/>
      <c r="J470" s="83"/>
      <c r="K470" s="80"/>
      <c r="M470" s="81"/>
    </row>
    <row r="471" spans="1:13" s="73" customFormat="1" ht="22.05" customHeight="1" x14ac:dyDescent="0.3">
      <c r="A471" s="81"/>
      <c r="B471" s="78"/>
      <c r="C471" s="79"/>
      <c r="E471" s="80"/>
      <c r="G471" s="81"/>
      <c r="H471" s="81"/>
      <c r="I471" s="82"/>
      <c r="J471" s="83"/>
      <c r="K471" s="80"/>
      <c r="M471" s="81"/>
    </row>
    <row r="472" spans="1:13" s="73" customFormat="1" ht="22.05" customHeight="1" x14ac:dyDescent="0.3">
      <c r="A472" s="81"/>
      <c r="B472" s="78"/>
      <c r="C472" s="79"/>
      <c r="E472" s="80"/>
      <c r="G472" s="81"/>
      <c r="H472" s="81"/>
      <c r="I472" s="82"/>
      <c r="J472" s="83"/>
      <c r="K472" s="80"/>
      <c r="M472" s="81"/>
    </row>
    <row r="473" spans="1:13" s="73" customFormat="1" ht="22.05" customHeight="1" x14ac:dyDescent="0.3">
      <c r="A473" s="81"/>
      <c r="B473" s="78"/>
      <c r="C473" s="79"/>
      <c r="E473" s="80"/>
      <c r="G473" s="81"/>
      <c r="H473" s="81"/>
      <c r="I473" s="82"/>
      <c r="J473" s="83"/>
      <c r="K473" s="80"/>
      <c r="M473" s="81"/>
    </row>
    <row r="474" spans="1:13" s="73" customFormat="1" ht="22.05" customHeight="1" x14ac:dyDescent="0.3">
      <c r="A474" s="81"/>
      <c r="B474" s="78"/>
      <c r="C474" s="79"/>
      <c r="E474" s="80"/>
      <c r="G474" s="81"/>
      <c r="H474" s="81"/>
      <c r="I474" s="82"/>
      <c r="J474" s="83"/>
      <c r="K474" s="80"/>
      <c r="M474" s="81"/>
    </row>
    <row r="475" spans="1:13" s="73" customFormat="1" ht="22.05" customHeight="1" x14ac:dyDescent="0.3">
      <c r="A475" s="81"/>
      <c r="B475" s="78"/>
      <c r="C475" s="79"/>
      <c r="E475" s="80"/>
      <c r="G475" s="81"/>
      <c r="H475" s="81"/>
      <c r="I475" s="82"/>
      <c r="J475" s="83"/>
      <c r="K475" s="80"/>
      <c r="M475" s="81"/>
    </row>
    <row r="476" spans="1:13" s="73" customFormat="1" ht="22.05" customHeight="1" x14ac:dyDescent="0.3">
      <c r="A476" s="81"/>
      <c r="B476" s="78"/>
      <c r="C476" s="79"/>
      <c r="E476" s="80"/>
      <c r="G476" s="81"/>
      <c r="H476" s="81"/>
      <c r="I476" s="82"/>
      <c r="J476" s="83"/>
      <c r="K476" s="80"/>
      <c r="M476" s="81"/>
    </row>
    <row r="477" spans="1:13" s="73" customFormat="1" ht="22.05" customHeight="1" x14ac:dyDescent="0.3">
      <c r="A477" s="81"/>
      <c r="B477" s="78"/>
      <c r="C477" s="79"/>
      <c r="E477" s="80"/>
      <c r="G477" s="81"/>
      <c r="H477" s="81"/>
      <c r="I477" s="82"/>
      <c r="J477" s="83"/>
      <c r="K477" s="80"/>
      <c r="M477" s="81"/>
    </row>
    <row r="478" spans="1:13" s="73" customFormat="1" ht="22.05" customHeight="1" x14ac:dyDescent="0.3">
      <c r="A478" s="81"/>
      <c r="B478" s="78"/>
      <c r="C478" s="79"/>
      <c r="E478" s="80"/>
      <c r="G478" s="81"/>
      <c r="H478" s="81"/>
      <c r="I478" s="82"/>
      <c r="J478" s="83"/>
      <c r="K478" s="80"/>
      <c r="M478" s="81"/>
    </row>
    <row r="479" spans="1:13" s="73" customFormat="1" ht="22.05" customHeight="1" x14ac:dyDescent="0.3">
      <c r="A479" s="81"/>
      <c r="B479" s="78"/>
      <c r="C479" s="79"/>
      <c r="E479" s="80"/>
      <c r="G479" s="81"/>
      <c r="H479" s="81"/>
      <c r="I479" s="82"/>
      <c r="J479" s="83"/>
      <c r="K479" s="80"/>
      <c r="M479" s="81"/>
    </row>
    <row r="480" spans="1:13" s="73" customFormat="1" ht="22.05" customHeight="1" x14ac:dyDescent="0.3">
      <c r="A480" s="81"/>
      <c r="B480" s="78"/>
      <c r="C480" s="79"/>
      <c r="E480" s="80"/>
      <c r="G480" s="81"/>
      <c r="H480" s="81"/>
      <c r="I480" s="82"/>
      <c r="J480" s="83"/>
      <c r="K480" s="80"/>
      <c r="M480" s="81"/>
    </row>
    <row r="481" spans="1:13" s="73" customFormat="1" ht="22.05" customHeight="1" x14ac:dyDescent="0.3">
      <c r="A481" s="81"/>
      <c r="B481" s="78"/>
      <c r="C481" s="79"/>
      <c r="E481" s="80"/>
      <c r="G481" s="81"/>
      <c r="H481" s="81"/>
      <c r="I481" s="82"/>
      <c r="J481" s="83"/>
      <c r="K481" s="80"/>
      <c r="M481" s="81"/>
    </row>
    <row r="482" spans="1:13" s="73" customFormat="1" ht="22.05" customHeight="1" x14ac:dyDescent="0.3">
      <c r="A482" s="81"/>
      <c r="B482" s="78"/>
      <c r="C482" s="79"/>
      <c r="E482" s="80"/>
      <c r="G482" s="81"/>
      <c r="H482" s="81"/>
      <c r="I482" s="82"/>
      <c r="J482" s="83"/>
      <c r="K482" s="80"/>
      <c r="M482" s="81"/>
    </row>
    <row r="483" spans="1:13" s="73" customFormat="1" ht="22.05" customHeight="1" x14ac:dyDescent="0.3">
      <c r="A483" s="81"/>
      <c r="B483" s="78"/>
      <c r="C483" s="79"/>
      <c r="E483" s="80"/>
      <c r="G483" s="81"/>
      <c r="H483" s="81"/>
      <c r="I483" s="82"/>
      <c r="J483" s="83"/>
      <c r="K483" s="80"/>
      <c r="M483" s="81"/>
    </row>
    <row r="484" spans="1:13" s="73" customFormat="1" ht="22.05" customHeight="1" x14ac:dyDescent="0.3">
      <c r="A484" s="81"/>
      <c r="B484" s="78"/>
      <c r="C484" s="79"/>
      <c r="E484" s="80"/>
      <c r="G484" s="81"/>
      <c r="H484" s="81"/>
      <c r="I484" s="82"/>
      <c r="J484" s="83"/>
      <c r="K484" s="80"/>
      <c r="M484" s="81"/>
    </row>
    <row r="485" spans="1:13" s="73" customFormat="1" ht="22.05" customHeight="1" x14ac:dyDescent="0.3">
      <c r="A485" s="81"/>
      <c r="B485" s="78"/>
      <c r="C485" s="79"/>
      <c r="E485" s="80"/>
      <c r="G485" s="81"/>
      <c r="H485" s="81"/>
      <c r="I485" s="82"/>
      <c r="J485" s="83"/>
      <c r="K485" s="80"/>
      <c r="M485" s="81"/>
    </row>
    <row r="486" spans="1:13" s="73" customFormat="1" ht="22.05" customHeight="1" x14ac:dyDescent="0.3">
      <c r="A486" s="81"/>
      <c r="B486" s="78"/>
      <c r="C486" s="79"/>
      <c r="E486" s="80"/>
      <c r="G486" s="81"/>
      <c r="H486" s="81"/>
      <c r="I486" s="82"/>
      <c r="J486" s="83"/>
      <c r="K486" s="80"/>
      <c r="M486" s="81"/>
    </row>
    <row r="487" spans="1:13" s="73" customFormat="1" ht="22.05" customHeight="1" x14ac:dyDescent="0.3">
      <c r="A487" s="81"/>
      <c r="B487" s="78"/>
      <c r="C487" s="79"/>
      <c r="E487" s="80"/>
      <c r="G487" s="81"/>
      <c r="H487" s="81"/>
      <c r="I487" s="82"/>
      <c r="J487" s="83"/>
      <c r="K487" s="80"/>
      <c r="M487" s="81"/>
    </row>
    <row r="488" spans="1:13" s="73" customFormat="1" ht="22.05" customHeight="1" x14ac:dyDescent="0.3">
      <c r="A488" s="81"/>
      <c r="B488" s="78"/>
      <c r="C488" s="79"/>
      <c r="E488" s="80"/>
      <c r="G488" s="81"/>
      <c r="H488" s="81"/>
      <c r="I488" s="82"/>
      <c r="J488" s="83"/>
      <c r="K488" s="80"/>
      <c r="M488" s="81"/>
    </row>
    <row r="489" spans="1:13" s="73" customFormat="1" ht="22.05" customHeight="1" x14ac:dyDescent="0.3">
      <c r="A489" s="81"/>
      <c r="B489" s="78"/>
      <c r="C489" s="79"/>
      <c r="E489" s="80"/>
      <c r="G489" s="81"/>
      <c r="H489" s="81"/>
      <c r="I489" s="82"/>
      <c r="J489" s="83"/>
      <c r="K489" s="80"/>
      <c r="M489" s="81"/>
    </row>
    <row r="490" spans="1:13" s="73" customFormat="1" ht="22.05" customHeight="1" x14ac:dyDescent="0.3">
      <c r="A490" s="81"/>
      <c r="B490" s="78"/>
      <c r="C490" s="79"/>
      <c r="E490" s="80"/>
      <c r="G490" s="81"/>
      <c r="H490" s="81"/>
      <c r="I490" s="82"/>
      <c r="J490" s="83"/>
      <c r="K490" s="80"/>
      <c r="M490" s="81"/>
    </row>
    <row r="491" spans="1:13" s="73" customFormat="1" ht="22.05" customHeight="1" x14ac:dyDescent="0.3">
      <c r="A491" s="81"/>
      <c r="B491" s="78"/>
      <c r="C491" s="79"/>
      <c r="E491" s="80"/>
      <c r="G491" s="81"/>
      <c r="H491" s="81"/>
      <c r="I491" s="82"/>
      <c r="J491" s="83"/>
      <c r="K491" s="80"/>
      <c r="M491" s="81"/>
    </row>
    <row r="492" spans="1:13" s="73" customFormat="1" ht="22.05" customHeight="1" x14ac:dyDescent="0.3">
      <c r="A492" s="81"/>
      <c r="B492" s="78"/>
      <c r="C492" s="79"/>
      <c r="E492" s="80"/>
      <c r="G492" s="81"/>
      <c r="H492" s="81"/>
      <c r="I492" s="82"/>
      <c r="J492" s="83"/>
      <c r="K492" s="80"/>
      <c r="M492" s="81"/>
    </row>
    <row r="493" spans="1:13" s="73" customFormat="1" ht="22.05" customHeight="1" x14ac:dyDescent="0.3">
      <c r="A493" s="81"/>
      <c r="B493" s="78"/>
      <c r="C493" s="79"/>
      <c r="E493" s="80"/>
      <c r="G493" s="81"/>
      <c r="H493" s="81"/>
      <c r="I493" s="82"/>
      <c r="J493" s="83"/>
      <c r="K493" s="80"/>
      <c r="M493" s="81"/>
    </row>
    <row r="494" spans="1:13" s="73" customFormat="1" ht="22.05" customHeight="1" x14ac:dyDescent="0.3">
      <c r="A494" s="81"/>
      <c r="B494" s="78"/>
      <c r="C494" s="79"/>
      <c r="E494" s="80"/>
      <c r="G494" s="81"/>
      <c r="H494" s="81"/>
      <c r="I494" s="82"/>
      <c r="J494" s="83"/>
      <c r="K494" s="80"/>
      <c r="M494" s="81"/>
    </row>
    <row r="495" spans="1:13" s="73" customFormat="1" ht="22.05" customHeight="1" x14ac:dyDescent="0.3">
      <c r="A495" s="81"/>
      <c r="B495" s="78"/>
      <c r="C495" s="79"/>
      <c r="E495" s="80"/>
      <c r="G495" s="81"/>
      <c r="H495" s="81"/>
      <c r="I495" s="82"/>
      <c r="J495" s="83"/>
      <c r="K495" s="80"/>
      <c r="M495" s="81"/>
    </row>
    <row r="496" spans="1:13" s="73" customFormat="1" ht="22.05" customHeight="1" x14ac:dyDescent="0.3">
      <c r="A496" s="81"/>
      <c r="B496" s="78"/>
      <c r="C496" s="79"/>
      <c r="E496" s="80"/>
      <c r="G496" s="81"/>
      <c r="H496" s="81"/>
      <c r="I496" s="82"/>
      <c r="J496" s="83"/>
      <c r="K496" s="80"/>
      <c r="M496" s="81"/>
    </row>
    <row r="497" spans="1:13" s="73" customFormat="1" ht="22.05" customHeight="1" x14ac:dyDescent="0.3">
      <c r="A497" s="81"/>
      <c r="B497" s="78"/>
      <c r="C497" s="79"/>
      <c r="E497" s="80"/>
      <c r="G497" s="81"/>
      <c r="H497" s="81"/>
      <c r="I497" s="82"/>
      <c r="J497" s="83"/>
      <c r="K497" s="80"/>
      <c r="M497" s="81"/>
    </row>
    <row r="498" spans="1:13" s="73" customFormat="1" ht="22.05" customHeight="1" x14ac:dyDescent="0.3">
      <c r="A498" s="81"/>
      <c r="B498" s="78"/>
      <c r="C498" s="79"/>
      <c r="E498" s="80"/>
      <c r="G498" s="81"/>
      <c r="H498" s="81"/>
      <c r="I498" s="82"/>
      <c r="J498" s="83"/>
      <c r="K498" s="80"/>
      <c r="M498" s="81"/>
    </row>
    <row r="499" spans="1:13" s="73" customFormat="1" ht="22.05" customHeight="1" x14ac:dyDescent="0.3">
      <c r="A499" s="81"/>
      <c r="B499" s="78"/>
      <c r="C499" s="79"/>
      <c r="E499" s="80"/>
      <c r="G499" s="81"/>
      <c r="H499" s="81"/>
      <c r="I499" s="82"/>
      <c r="J499" s="83"/>
      <c r="K499" s="80"/>
      <c r="M499" s="81"/>
    </row>
    <row r="500" spans="1:13" s="73" customFormat="1" ht="22.05" customHeight="1" x14ac:dyDescent="0.3">
      <c r="A500" s="81"/>
      <c r="B500" s="78"/>
      <c r="C500" s="79"/>
      <c r="E500" s="80"/>
      <c r="G500" s="81"/>
      <c r="H500" s="81"/>
      <c r="I500" s="82"/>
      <c r="J500" s="83"/>
      <c r="K500" s="80"/>
      <c r="M500" s="81"/>
    </row>
    <row r="501" spans="1:13" s="73" customFormat="1" ht="22.05" customHeight="1" x14ac:dyDescent="0.3">
      <c r="A501" s="81"/>
      <c r="B501" s="78"/>
      <c r="C501" s="79"/>
      <c r="E501" s="80"/>
      <c r="G501" s="81"/>
      <c r="H501" s="81"/>
      <c r="I501" s="82"/>
      <c r="J501" s="83"/>
      <c r="K501" s="80"/>
      <c r="M501" s="81"/>
    </row>
    <row r="502" spans="1:13" s="73" customFormat="1" ht="22.05" customHeight="1" x14ac:dyDescent="0.3">
      <c r="A502" s="81"/>
      <c r="B502" s="78"/>
      <c r="C502" s="79"/>
      <c r="E502" s="80"/>
      <c r="G502" s="81"/>
      <c r="H502" s="81"/>
      <c r="I502" s="82"/>
      <c r="J502" s="83"/>
      <c r="K502" s="80"/>
      <c r="M502" s="81"/>
    </row>
    <row r="503" spans="1:13" s="73" customFormat="1" ht="22.05" customHeight="1" x14ac:dyDescent="0.3">
      <c r="A503" s="81"/>
      <c r="B503" s="78"/>
      <c r="C503" s="79"/>
      <c r="E503" s="80"/>
      <c r="G503" s="81"/>
      <c r="H503" s="81"/>
      <c r="I503" s="82"/>
      <c r="J503" s="83"/>
      <c r="K503" s="80"/>
      <c r="M503" s="81"/>
    </row>
    <row r="504" spans="1:13" s="73" customFormat="1" ht="22.05" customHeight="1" x14ac:dyDescent="0.3">
      <c r="A504" s="81"/>
      <c r="B504" s="78"/>
      <c r="C504" s="79"/>
      <c r="E504" s="80"/>
      <c r="G504" s="81"/>
      <c r="H504" s="81"/>
      <c r="I504" s="82"/>
      <c r="J504" s="83"/>
      <c r="K504" s="80"/>
      <c r="M504" s="81"/>
    </row>
    <row r="505" spans="1:13" s="73" customFormat="1" ht="22.05" customHeight="1" x14ac:dyDescent="0.3">
      <c r="A505" s="81"/>
      <c r="B505" s="78"/>
      <c r="C505" s="79"/>
      <c r="E505" s="80"/>
      <c r="G505" s="81"/>
      <c r="H505" s="81"/>
      <c r="I505" s="82"/>
      <c r="J505" s="83"/>
      <c r="K505" s="80"/>
      <c r="M505" s="81"/>
    </row>
    <row r="506" spans="1:13" s="73" customFormat="1" ht="22.05" customHeight="1" x14ac:dyDescent="0.3">
      <c r="A506" s="81"/>
      <c r="B506" s="78"/>
      <c r="C506" s="79"/>
      <c r="E506" s="80"/>
      <c r="G506" s="81"/>
      <c r="H506" s="81"/>
      <c r="I506" s="82"/>
      <c r="J506" s="83"/>
      <c r="K506" s="80"/>
      <c r="M506" s="81"/>
    </row>
    <row r="507" spans="1:13" s="73" customFormat="1" ht="22.05" customHeight="1" x14ac:dyDescent="0.3">
      <c r="A507" s="81"/>
      <c r="B507" s="78"/>
      <c r="C507" s="79"/>
      <c r="E507" s="80"/>
      <c r="G507" s="81"/>
      <c r="H507" s="81"/>
      <c r="I507" s="82"/>
      <c r="J507" s="83"/>
      <c r="K507" s="80"/>
      <c r="M507" s="81"/>
    </row>
    <row r="508" spans="1:13" s="73" customFormat="1" ht="22.05" customHeight="1" x14ac:dyDescent="0.3">
      <c r="A508" s="81"/>
      <c r="B508" s="78"/>
      <c r="C508" s="79"/>
      <c r="E508" s="80"/>
      <c r="G508" s="81"/>
      <c r="H508" s="81"/>
      <c r="I508" s="82"/>
      <c r="J508" s="83"/>
      <c r="K508" s="80"/>
      <c r="M508" s="81"/>
    </row>
    <row r="509" spans="1:13" s="73" customFormat="1" ht="22.05" customHeight="1" x14ac:dyDescent="0.3">
      <c r="A509" s="81"/>
      <c r="B509" s="78"/>
      <c r="C509" s="79"/>
      <c r="E509" s="80"/>
      <c r="G509" s="81"/>
      <c r="H509" s="81"/>
      <c r="I509" s="82"/>
      <c r="J509" s="83"/>
      <c r="K509" s="80"/>
      <c r="M509" s="81"/>
    </row>
    <row r="510" spans="1:13" s="73" customFormat="1" ht="22.05" customHeight="1" x14ac:dyDescent="0.3">
      <c r="A510" s="81"/>
      <c r="B510" s="78"/>
      <c r="C510" s="79"/>
      <c r="E510" s="80"/>
      <c r="G510" s="81"/>
      <c r="H510" s="81"/>
      <c r="I510" s="82"/>
      <c r="J510" s="83"/>
      <c r="K510" s="80"/>
      <c r="M510" s="81"/>
    </row>
    <row r="511" spans="1:13" s="73" customFormat="1" ht="22.05" customHeight="1" x14ac:dyDescent="0.3">
      <c r="A511" s="81"/>
      <c r="B511" s="78"/>
      <c r="C511" s="79"/>
      <c r="E511" s="80"/>
      <c r="G511" s="81"/>
      <c r="H511" s="81"/>
      <c r="I511" s="82"/>
      <c r="J511" s="83"/>
      <c r="K511" s="80"/>
      <c r="M511" s="81"/>
    </row>
    <row r="512" spans="1:13" s="73" customFormat="1" ht="22.05" customHeight="1" x14ac:dyDescent="0.3">
      <c r="A512" s="81"/>
      <c r="B512" s="78"/>
      <c r="C512" s="79"/>
      <c r="E512" s="80"/>
      <c r="G512" s="81"/>
      <c r="H512" s="81"/>
      <c r="I512" s="82"/>
      <c r="J512" s="83"/>
      <c r="K512" s="80"/>
      <c r="M512" s="81"/>
    </row>
    <row r="513" spans="1:13" s="73" customFormat="1" ht="22.05" customHeight="1" x14ac:dyDescent="0.3">
      <c r="A513" s="81"/>
      <c r="B513" s="78"/>
      <c r="C513" s="79"/>
      <c r="E513" s="80"/>
      <c r="G513" s="81"/>
      <c r="H513" s="81"/>
      <c r="I513" s="82"/>
      <c r="J513" s="83"/>
      <c r="K513" s="80"/>
      <c r="M513" s="81"/>
    </row>
    <row r="514" spans="1:13" s="73" customFormat="1" ht="22.05" customHeight="1" x14ac:dyDescent="0.3">
      <c r="A514" s="81"/>
      <c r="B514" s="78"/>
      <c r="C514" s="79"/>
      <c r="E514" s="80"/>
      <c r="G514" s="81"/>
      <c r="H514" s="81"/>
      <c r="I514" s="82"/>
      <c r="J514" s="83"/>
      <c r="K514" s="80"/>
      <c r="M514" s="81"/>
    </row>
    <row r="515" spans="1:13" s="73" customFormat="1" ht="22.05" customHeight="1" x14ac:dyDescent="0.3">
      <c r="A515" s="81"/>
      <c r="B515" s="78"/>
      <c r="C515" s="79"/>
      <c r="E515" s="80"/>
      <c r="G515" s="81"/>
      <c r="H515" s="81"/>
      <c r="I515" s="82"/>
      <c r="J515" s="83"/>
      <c r="K515" s="80"/>
      <c r="M515" s="81"/>
    </row>
    <row r="516" spans="1:13" s="73" customFormat="1" ht="22.05" customHeight="1" x14ac:dyDescent="0.3">
      <c r="A516" s="81"/>
      <c r="B516" s="78"/>
      <c r="C516" s="79"/>
      <c r="E516" s="80"/>
      <c r="G516" s="81"/>
      <c r="H516" s="81"/>
      <c r="I516" s="82"/>
      <c r="J516" s="83"/>
      <c r="K516" s="80"/>
      <c r="M516" s="81"/>
    </row>
    <row r="517" spans="1:13" s="73" customFormat="1" ht="22.05" customHeight="1" x14ac:dyDescent="0.3">
      <c r="A517" s="81"/>
      <c r="B517" s="78"/>
      <c r="C517" s="79"/>
      <c r="E517" s="80"/>
      <c r="G517" s="81"/>
      <c r="H517" s="81"/>
      <c r="I517" s="82"/>
      <c r="J517" s="83"/>
      <c r="K517" s="80"/>
      <c r="M517" s="81"/>
    </row>
    <row r="518" spans="1:13" s="73" customFormat="1" ht="22.05" customHeight="1" x14ac:dyDescent="0.3">
      <c r="A518" s="81"/>
      <c r="B518" s="78"/>
      <c r="C518" s="79"/>
      <c r="E518" s="80"/>
      <c r="G518" s="81"/>
      <c r="H518" s="81"/>
      <c r="I518" s="82"/>
      <c r="J518" s="83"/>
      <c r="K518" s="80"/>
      <c r="M518" s="81"/>
    </row>
    <row r="519" spans="1:13" s="73" customFormat="1" ht="22.05" customHeight="1" x14ac:dyDescent="0.3">
      <c r="A519" s="81"/>
      <c r="B519" s="78"/>
      <c r="C519" s="79"/>
      <c r="E519" s="80"/>
      <c r="G519" s="81"/>
      <c r="H519" s="81"/>
      <c r="I519" s="82"/>
      <c r="J519" s="83"/>
      <c r="K519" s="80"/>
      <c r="M519" s="81"/>
    </row>
    <row r="520" spans="1:13" s="73" customFormat="1" ht="22.05" customHeight="1" x14ac:dyDescent="0.3">
      <c r="A520" s="81"/>
      <c r="B520" s="78"/>
      <c r="C520" s="79"/>
      <c r="E520" s="80"/>
      <c r="G520" s="81"/>
      <c r="H520" s="81"/>
      <c r="I520" s="82"/>
      <c r="J520" s="83"/>
      <c r="K520" s="80"/>
      <c r="M520" s="81"/>
    </row>
    <row r="521" spans="1:13" s="73" customFormat="1" ht="22.05" customHeight="1" x14ac:dyDescent="0.3">
      <c r="A521" s="81"/>
      <c r="B521" s="78"/>
      <c r="C521" s="79"/>
      <c r="E521" s="80"/>
      <c r="G521" s="81"/>
      <c r="H521" s="81"/>
      <c r="I521" s="82"/>
      <c r="J521" s="83"/>
      <c r="K521" s="80"/>
      <c r="M521" s="81"/>
    </row>
    <row r="522" spans="1:13" s="73" customFormat="1" ht="22.05" customHeight="1" x14ac:dyDescent="0.3">
      <c r="A522" s="81"/>
      <c r="B522" s="78"/>
      <c r="C522" s="79"/>
      <c r="E522" s="80"/>
      <c r="G522" s="81"/>
      <c r="H522" s="81"/>
      <c r="I522" s="82"/>
      <c r="J522" s="83"/>
      <c r="K522" s="80"/>
      <c r="M522" s="81"/>
    </row>
    <row r="523" spans="1:13" s="73" customFormat="1" ht="22.05" customHeight="1" x14ac:dyDescent="0.3">
      <c r="A523" s="81"/>
      <c r="B523" s="78"/>
      <c r="C523" s="79"/>
      <c r="E523" s="80"/>
      <c r="G523" s="81"/>
      <c r="H523" s="81"/>
      <c r="I523" s="82"/>
      <c r="J523" s="83"/>
      <c r="K523" s="80"/>
      <c r="M523" s="81"/>
    </row>
    <row r="524" spans="1:13" s="73" customFormat="1" ht="22.05" customHeight="1" x14ac:dyDescent="0.3">
      <c r="A524" s="81"/>
      <c r="B524" s="78"/>
      <c r="C524" s="79"/>
      <c r="E524" s="80"/>
      <c r="G524" s="81"/>
      <c r="H524" s="81"/>
      <c r="I524" s="82"/>
      <c r="J524" s="83"/>
      <c r="K524" s="80"/>
      <c r="M524" s="81"/>
    </row>
    <row r="525" spans="1:13" s="73" customFormat="1" ht="22.05" customHeight="1" x14ac:dyDescent="0.3">
      <c r="A525" s="81"/>
      <c r="B525" s="78"/>
      <c r="C525" s="79"/>
      <c r="E525" s="80"/>
      <c r="G525" s="81"/>
      <c r="H525" s="81"/>
      <c r="I525" s="82"/>
      <c r="J525" s="83"/>
      <c r="K525" s="80"/>
      <c r="M525" s="81"/>
    </row>
    <row r="526" spans="1:13" s="73" customFormat="1" ht="22.05" customHeight="1" x14ac:dyDescent="0.3">
      <c r="A526" s="81"/>
      <c r="B526" s="78"/>
      <c r="C526" s="79"/>
      <c r="E526" s="80"/>
      <c r="G526" s="81"/>
      <c r="H526" s="81"/>
      <c r="I526" s="82"/>
      <c r="J526" s="83"/>
      <c r="K526" s="80"/>
      <c r="M526" s="81"/>
    </row>
    <row r="527" spans="1:13" s="73" customFormat="1" ht="22.05" customHeight="1" x14ac:dyDescent="0.3">
      <c r="A527" s="81"/>
      <c r="B527" s="78"/>
      <c r="C527" s="79"/>
      <c r="E527" s="80"/>
      <c r="G527" s="81"/>
      <c r="H527" s="81"/>
      <c r="I527" s="82"/>
      <c r="J527" s="83"/>
      <c r="K527" s="80"/>
      <c r="M527" s="81"/>
    </row>
    <row r="528" spans="1:13" s="73" customFormat="1" ht="22.05" customHeight="1" x14ac:dyDescent="0.3">
      <c r="A528" s="81"/>
      <c r="B528" s="78"/>
      <c r="C528" s="79"/>
      <c r="E528" s="80"/>
      <c r="G528" s="81"/>
      <c r="H528" s="81"/>
      <c r="I528" s="82"/>
      <c r="J528" s="83"/>
      <c r="K528" s="80"/>
      <c r="M528" s="81"/>
    </row>
    <row r="529" spans="1:13" s="73" customFormat="1" ht="22.05" customHeight="1" x14ac:dyDescent="0.3">
      <c r="A529" s="81"/>
      <c r="B529" s="78"/>
      <c r="C529" s="79"/>
      <c r="E529" s="80"/>
      <c r="G529" s="81"/>
      <c r="H529" s="81"/>
      <c r="I529" s="82"/>
      <c r="J529" s="83"/>
      <c r="K529" s="80"/>
      <c r="M529" s="81"/>
    </row>
    <row r="530" spans="1:13" s="73" customFormat="1" ht="22.05" customHeight="1" x14ac:dyDescent="0.3">
      <c r="A530" s="81"/>
      <c r="B530" s="78"/>
      <c r="C530" s="79"/>
      <c r="E530" s="80"/>
      <c r="G530" s="81"/>
      <c r="H530" s="81"/>
      <c r="I530" s="82"/>
      <c r="J530" s="83"/>
      <c r="K530" s="80"/>
      <c r="M530" s="81"/>
    </row>
    <row r="531" spans="1:13" s="73" customFormat="1" ht="22.05" customHeight="1" x14ac:dyDescent="0.3">
      <c r="A531" s="81"/>
      <c r="B531" s="78"/>
      <c r="C531" s="79"/>
      <c r="E531" s="80"/>
      <c r="G531" s="81"/>
      <c r="H531" s="81"/>
      <c r="I531" s="82"/>
      <c r="J531" s="83"/>
      <c r="K531" s="80"/>
      <c r="M531" s="81"/>
    </row>
    <row r="532" spans="1:13" s="73" customFormat="1" ht="22.05" customHeight="1" x14ac:dyDescent="0.3">
      <c r="A532" s="81"/>
      <c r="B532" s="78"/>
      <c r="C532" s="79"/>
      <c r="E532" s="80"/>
      <c r="G532" s="81"/>
      <c r="H532" s="81"/>
      <c r="I532" s="82"/>
      <c r="J532" s="83"/>
      <c r="K532" s="80"/>
      <c r="M532" s="81"/>
    </row>
    <row r="533" spans="1:13" s="73" customFormat="1" ht="22.05" customHeight="1" x14ac:dyDescent="0.3">
      <c r="A533" s="81"/>
      <c r="B533" s="78"/>
      <c r="C533" s="79"/>
      <c r="E533" s="80"/>
      <c r="G533" s="81"/>
      <c r="H533" s="81"/>
      <c r="I533" s="82"/>
      <c r="J533" s="83"/>
      <c r="K533" s="80"/>
      <c r="M533" s="81"/>
    </row>
    <row r="534" spans="1:13" s="73" customFormat="1" ht="22.05" customHeight="1" x14ac:dyDescent="0.3">
      <c r="A534" s="81"/>
      <c r="B534" s="78"/>
      <c r="C534" s="79"/>
      <c r="E534" s="80"/>
      <c r="G534" s="81"/>
      <c r="H534" s="81"/>
      <c r="I534" s="82"/>
      <c r="J534" s="83"/>
      <c r="K534" s="80"/>
      <c r="M534" s="81"/>
    </row>
    <row r="535" spans="1:13" s="73" customFormat="1" ht="22.05" customHeight="1" x14ac:dyDescent="0.3">
      <c r="A535" s="81"/>
      <c r="B535" s="78"/>
      <c r="C535" s="79"/>
      <c r="E535" s="80"/>
      <c r="G535" s="81"/>
      <c r="H535" s="81"/>
      <c r="I535" s="82"/>
      <c r="J535" s="83"/>
      <c r="K535" s="80"/>
      <c r="M535" s="81"/>
    </row>
    <row r="536" spans="1:13" s="73" customFormat="1" ht="22.05" customHeight="1" x14ac:dyDescent="0.3">
      <c r="A536" s="81"/>
      <c r="B536" s="78"/>
      <c r="C536" s="79"/>
      <c r="E536" s="80"/>
      <c r="G536" s="81"/>
      <c r="H536" s="81"/>
      <c r="I536" s="82"/>
      <c r="J536" s="83"/>
      <c r="K536" s="80"/>
      <c r="M536" s="81"/>
    </row>
    <row r="537" spans="1:13" s="73" customFormat="1" ht="22.05" customHeight="1" x14ac:dyDescent="0.3">
      <c r="A537" s="81"/>
      <c r="B537" s="78"/>
      <c r="C537" s="79"/>
      <c r="E537" s="80"/>
      <c r="G537" s="81"/>
      <c r="H537" s="81"/>
      <c r="I537" s="82"/>
      <c r="J537" s="83"/>
      <c r="K537" s="80"/>
      <c r="M537" s="81"/>
    </row>
    <row r="538" spans="1:13" s="73" customFormat="1" ht="22.05" customHeight="1" x14ac:dyDescent="0.3">
      <c r="A538" s="81"/>
      <c r="B538" s="78"/>
      <c r="C538" s="79"/>
      <c r="E538" s="80"/>
      <c r="G538" s="81"/>
      <c r="H538" s="81"/>
      <c r="I538" s="82"/>
      <c r="J538" s="83"/>
      <c r="K538" s="80"/>
      <c r="M538" s="81"/>
    </row>
    <row r="539" spans="1:13" s="73" customFormat="1" ht="22.05" customHeight="1" x14ac:dyDescent="0.3">
      <c r="A539" s="81"/>
      <c r="B539" s="78"/>
      <c r="C539" s="79"/>
      <c r="E539" s="80"/>
      <c r="G539" s="81"/>
      <c r="H539" s="81"/>
      <c r="I539" s="82"/>
      <c r="J539" s="83"/>
      <c r="K539" s="80"/>
      <c r="M539" s="81"/>
    </row>
    <row r="540" spans="1:13" s="73" customFormat="1" ht="22.05" customHeight="1" x14ac:dyDescent="0.3">
      <c r="A540" s="81"/>
      <c r="B540" s="78"/>
      <c r="C540" s="79"/>
      <c r="E540" s="80"/>
      <c r="G540" s="81"/>
      <c r="H540" s="81"/>
      <c r="I540" s="82"/>
      <c r="J540" s="83"/>
      <c r="K540" s="80"/>
      <c r="M540" s="81"/>
    </row>
    <row r="541" spans="1:13" s="73" customFormat="1" ht="22.05" customHeight="1" x14ac:dyDescent="0.3">
      <c r="A541" s="81"/>
      <c r="B541" s="78"/>
      <c r="C541" s="79"/>
      <c r="E541" s="80"/>
      <c r="G541" s="81"/>
      <c r="H541" s="81"/>
      <c r="I541" s="82"/>
      <c r="J541" s="83"/>
      <c r="K541" s="80"/>
      <c r="M541" s="81"/>
    </row>
    <row r="542" spans="1:13" s="73" customFormat="1" ht="22.05" customHeight="1" x14ac:dyDescent="0.3">
      <c r="A542" s="81"/>
      <c r="B542" s="78"/>
      <c r="C542" s="79"/>
      <c r="E542" s="80"/>
      <c r="G542" s="81"/>
      <c r="H542" s="81"/>
      <c r="I542" s="82"/>
      <c r="J542" s="83"/>
      <c r="K542" s="80"/>
      <c r="M542" s="81"/>
    </row>
    <row r="543" spans="1:13" s="73" customFormat="1" ht="22.05" customHeight="1" x14ac:dyDescent="0.3">
      <c r="A543" s="81"/>
      <c r="B543" s="78"/>
      <c r="C543" s="79"/>
      <c r="E543" s="80"/>
      <c r="G543" s="81"/>
      <c r="H543" s="81"/>
      <c r="I543" s="82"/>
      <c r="J543" s="83"/>
      <c r="K543" s="80"/>
      <c r="M543" s="81"/>
    </row>
    <row r="544" spans="1:13" s="73" customFormat="1" ht="22.05" customHeight="1" x14ac:dyDescent="0.3">
      <c r="A544" s="81"/>
      <c r="B544" s="78"/>
      <c r="C544" s="79"/>
      <c r="E544" s="80"/>
      <c r="G544" s="81"/>
      <c r="H544" s="81"/>
      <c r="I544" s="82"/>
      <c r="J544" s="83"/>
      <c r="K544" s="80"/>
      <c r="M544" s="81"/>
    </row>
    <row r="545" spans="1:13" s="73" customFormat="1" ht="22.05" customHeight="1" x14ac:dyDescent="0.3">
      <c r="A545" s="81"/>
      <c r="B545" s="78"/>
      <c r="C545" s="79"/>
      <c r="E545" s="80"/>
      <c r="G545" s="81"/>
      <c r="H545" s="81"/>
      <c r="I545" s="82"/>
      <c r="J545" s="83"/>
      <c r="K545" s="80"/>
      <c r="M545" s="81"/>
    </row>
    <row r="546" spans="1:13" s="73" customFormat="1" ht="22.05" customHeight="1" x14ac:dyDescent="0.3">
      <c r="A546" s="81"/>
      <c r="B546" s="78"/>
      <c r="C546" s="79"/>
      <c r="E546" s="80"/>
      <c r="G546" s="81"/>
      <c r="H546" s="81"/>
      <c r="I546" s="82"/>
      <c r="J546" s="83"/>
      <c r="K546" s="80"/>
      <c r="M546" s="81"/>
    </row>
    <row r="547" spans="1:13" s="73" customFormat="1" ht="22.05" customHeight="1" x14ac:dyDescent="0.3">
      <c r="A547" s="81"/>
      <c r="B547" s="78"/>
      <c r="C547" s="79"/>
      <c r="E547" s="80"/>
      <c r="G547" s="81"/>
      <c r="H547" s="81"/>
      <c r="I547" s="82"/>
      <c r="J547" s="83"/>
      <c r="K547" s="80"/>
      <c r="M547" s="81"/>
    </row>
    <row r="548" spans="1:13" s="73" customFormat="1" ht="22.05" customHeight="1" x14ac:dyDescent="0.3">
      <c r="A548" s="81"/>
      <c r="B548" s="78"/>
      <c r="C548" s="79"/>
      <c r="E548" s="80"/>
      <c r="G548" s="81"/>
      <c r="H548" s="81"/>
      <c r="I548" s="82"/>
      <c r="J548" s="83"/>
      <c r="K548" s="80"/>
      <c r="M548" s="81"/>
    </row>
    <row r="549" spans="1:13" s="73" customFormat="1" ht="22.05" customHeight="1" x14ac:dyDescent="0.3">
      <c r="A549" s="81"/>
      <c r="B549" s="78"/>
      <c r="C549" s="79"/>
      <c r="E549" s="80"/>
      <c r="G549" s="81"/>
      <c r="H549" s="81"/>
      <c r="I549" s="82"/>
      <c r="J549" s="83"/>
      <c r="K549" s="80"/>
      <c r="M549" s="81"/>
    </row>
    <row r="550" spans="1:13" s="73" customFormat="1" ht="22.05" customHeight="1" x14ac:dyDescent="0.3">
      <c r="A550" s="81"/>
      <c r="B550" s="78"/>
      <c r="C550" s="79"/>
      <c r="E550" s="80"/>
      <c r="G550" s="81"/>
      <c r="H550" s="81"/>
      <c r="I550" s="82"/>
      <c r="J550" s="83"/>
      <c r="K550" s="80"/>
      <c r="M550" s="81"/>
    </row>
    <row r="551" spans="1:13" s="73" customFormat="1" ht="22.05" customHeight="1" x14ac:dyDescent="0.3">
      <c r="A551" s="81"/>
      <c r="B551" s="78"/>
      <c r="C551" s="79"/>
      <c r="E551" s="80"/>
      <c r="G551" s="81"/>
      <c r="H551" s="81"/>
      <c r="I551" s="82"/>
      <c r="J551" s="83"/>
      <c r="K551" s="80"/>
      <c r="M551" s="81"/>
    </row>
    <row r="552" spans="1:13" s="73" customFormat="1" ht="22.05" customHeight="1" x14ac:dyDescent="0.3">
      <c r="A552" s="81"/>
      <c r="B552" s="78"/>
      <c r="C552" s="79"/>
      <c r="E552" s="80"/>
      <c r="G552" s="81"/>
      <c r="H552" s="81"/>
      <c r="I552" s="82"/>
      <c r="J552" s="83"/>
      <c r="K552" s="80"/>
      <c r="M552" s="81"/>
    </row>
    <row r="553" spans="1:13" s="73" customFormat="1" ht="22.05" customHeight="1" x14ac:dyDescent="0.3">
      <c r="A553" s="81"/>
      <c r="B553" s="78"/>
      <c r="C553" s="79"/>
      <c r="E553" s="80"/>
      <c r="G553" s="81"/>
      <c r="H553" s="81"/>
      <c r="I553" s="82"/>
      <c r="J553" s="83"/>
      <c r="K553" s="80"/>
      <c r="M553" s="81"/>
    </row>
    <row r="554" spans="1:13" s="73" customFormat="1" ht="22.05" customHeight="1" x14ac:dyDescent="0.3">
      <c r="A554" s="81"/>
      <c r="B554" s="78"/>
      <c r="C554" s="79"/>
      <c r="E554" s="80"/>
      <c r="G554" s="81"/>
      <c r="H554" s="81"/>
      <c r="I554" s="82"/>
      <c r="J554" s="83"/>
      <c r="K554" s="80"/>
      <c r="M554" s="81"/>
    </row>
    <row r="555" spans="1:13" s="73" customFormat="1" ht="22.05" customHeight="1" x14ac:dyDescent="0.3">
      <c r="A555" s="81"/>
      <c r="B555" s="78"/>
      <c r="C555" s="79"/>
      <c r="E555" s="80"/>
      <c r="G555" s="81"/>
      <c r="H555" s="81"/>
      <c r="I555" s="82"/>
      <c r="J555" s="83"/>
      <c r="K555" s="80"/>
      <c r="M555" s="81"/>
    </row>
    <row r="556" spans="1:13" s="73" customFormat="1" ht="22.05" customHeight="1" x14ac:dyDescent="0.3">
      <c r="A556" s="81"/>
      <c r="B556" s="78"/>
      <c r="C556" s="79"/>
      <c r="E556" s="80"/>
      <c r="G556" s="81"/>
      <c r="H556" s="81"/>
      <c r="I556" s="82"/>
      <c r="J556" s="83"/>
      <c r="K556" s="80"/>
      <c r="M556" s="81"/>
    </row>
    <row r="557" spans="1:13" s="73" customFormat="1" ht="22.05" customHeight="1" x14ac:dyDescent="0.3">
      <c r="A557" s="81"/>
      <c r="B557" s="78"/>
      <c r="C557" s="79"/>
      <c r="E557" s="80"/>
      <c r="G557" s="81"/>
      <c r="H557" s="81"/>
      <c r="I557" s="82"/>
      <c r="J557" s="83"/>
      <c r="K557" s="80"/>
      <c r="M557" s="81"/>
    </row>
    <row r="558" spans="1:13" s="73" customFormat="1" ht="22.05" customHeight="1" x14ac:dyDescent="0.3">
      <c r="A558" s="81"/>
      <c r="B558" s="78"/>
      <c r="C558" s="79"/>
      <c r="E558" s="80"/>
      <c r="G558" s="81"/>
      <c r="H558" s="81"/>
      <c r="I558" s="82"/>
      <c r="J558" s="83"/>
      <c r="K558" s="80"/>
      <c r="M558" s="81"/>
    </row>
    <row r="559" spans="1:13" s="73" customFormat="1" ht="22.05" customHeight="1" x14ac:dyDescent="0.3">
      <c r="A559" s="81"/>
      <c r="B559" s="78"/>
      <c r="C559" s="79"/>
      <c r="E559" s="80"/>
      <c r="G559" s="81"/>
      <c r="H559" s="81"/>
      <c r="I559" s="82"/>
      <c r="J559" s="83"/>
      <c r="K559" s="80"/>
      <c r="M559" s="81"/>
    </row>
    <row r="560" spans="1:13" s="73" customFormat="1" ht="22.05" customHeight="1" x14ac:dyDescent="0.3">
      <c r="A560" s="81"/>
      <c r="B560" s="78"/>
      <c r="C560" s="79"/>
      <c r="E560" s="80"/>
      <c r="G560" s="81"/>
      <c r="H560" s="81"/>
      <c r="I560" s="82"/>
      <c r="J560" s="83"/>
      <c r="K560" s="80"/>
      <c r="M560" s="81"/>
    </row>
    <row r="561" spans="1:13" s="73" customFormat="1" ht="22.05" customHeight="1" x14ac:dyDescent="0.3">
      <c r="A561" s="81"/>
      <c r="B561" s="78"/>
      <c r="C561" s="79"/>
      <c r="E561" s="80"/>
      <c r="G561" s="81"/>
      <c r="H561" s="81"/>
      <c r="I561" s="82"/>
      <c r="J561" s="83"/>
      <c r="K561" s="80"/>
      <c r="M561" s="81"/>
    </row>
    <row r="562" spans="1:13" s="73" customFormat="1" ht="22.05" customHeight="1" x14ac:dyDescent="0.3">
      <c r="A562" s="81"/>
      <c r="B562" s="78"/>
      <c r="C562" s="79"/>
      <c r="E562" s="80"/>
      <c r="G562" s="81"/>
      <c r="H562" s="81"/>
      <c r="I562" s="82"/>
      <c r="J562" s="83"/>
      <c r="K562" s="80"/>
      <c r="M562" s="81"/>
    </row>
    <row r="563" spans="1:13" s="73" customFormat="1" ht="22.05" customHeight="1" x14ac:dyDescent="0.3">
      <c r="A563" s="81"/>
      <c r="B563" s="78"/>
      <c r="C563" s="79"/>
      <c r="E563" s="80"/>
      <c r="G563" s="81"/>
      <c r="H563" s="81"/>
      <c r="I563" s="82"/>
      <c r="J563" s="83"/>
      <c r="K563" s="80"/>
      <c r="M563" s="81"/>
    </row>
    <row r="564" spans="1:13" s="73" customFormat="1" ht="22.05" customHeight="1" x14ac:dyDescent="0.3">
      <c r="A564" s="81"/>
      <c r="B564" s="78"/>
      <c r="C564" s="79"/>
      <c r="E564" s="80"/>
      <c r="G564" s="81"/>
      <c r="H564" s="81"/>
      <c r="I564" s="82"/>
      <c r="J564" s="83"/>
      <c r="K564" s="80"/>
      <c r="M564" s="81"/>
    </row>
    <row r="565" spans="1:13" s="73" customFormat="1" ht="22.05" customHeight="1" x14ac:dyDescent="0.3">
      <c r="A565" s="81"/>
      <c r="B565" s="78"/>
      <c r="C565" s="79"/>
      <c r="E565" s="80"/>
      <c r="G565" s="81"/>
      <c r="H565" s="81"/>
      <c r="I565" s="82"/>
      <c r="J565" s="83"/>
      <c r="K565" s="80"/>
      <c r="M565" s="81"/>
    </row>
    <row r="566" spans="1:13" s="73" customFormat="1" ht="22.05" customHeight="1" x14ac:dyDescent="0.3">
      <c r="A566" s="81"/>
      <c r="B566" s="78"/>
      <c r="C566" s="79"/>
      <c r="E566" s="80"/>
      <c r="G566" s="81"/>
      <c r="H566" s="81"/>
      <c r="I566" s="82"/>
      <c r="J566" s="83"/>
      <c r="K566" s="80"/>
      <c r="M566" s="81"/>
    </row>
    <row r="567" spans="1:13" s="73" customFormat="1" ht="22.05" customHeight="1" x14ac:dyDescent="0.3">
      <c r="A567" s="81"/>
      <c r="B567" s="78"/>
      <c r="C567" s="79"/>
      <c r="E567" s="80"/>
      <c r="G567" s="81"/>
      <c r="H567" s="81"/>
      <c r="I567" s="82"/>
      <c r="J567" s="83"/>
      <c r="K567" s="80"/>
      <c r="M567" s="81"/>
    </row>
    <row r="568" spans="1:13" s="73" customFormat="1" ht="22.05" customHeight="1" x14ac:dyDescent="0.3">
      <c r="A568" s="81"/>
      <c r="B568" s="78"/>
      <c r="C568" s="79"/>
      <c r="E568" s="80"/>
      <c r="G568" s="81"/>
      <c r="H568" s="81"/>
      <c r="I568" s="82"/>
      <c r="J568" s="83"/>
      <c r="K568" s="80"/>
      <c r="M568" s="81"/>
    </row>
    <row r="569" spans="1:13" s="73" customFormat="1" ht="22.05" customHeight="1" x14ac:dyDescent="0.3">
      <c r="A569" s="81"/>
      <c r="B569" s="78"/>
      <c r="C569" s="79"/>
      <c r="E569" s="80"/>
      <c r="G569" s="81"/>
      <c r="H569" s="81"/>
      <c r="I569" s="82"/>
      <c r="J569" s="83"/>
      <c r="K569" s="80"/>
      <c r="M569" s="81"/>
    </row>
    <row r="570" spans="1:13" s="73" customFormat="1" ht="22.05" customHeight="1" x14ac:dyDescent="0.3">
      <c r="A570" s="81"/>
      <c r="B570" s="78"/>
      <c r="C570" s="79"/>
      <c r="E570" s="80"/>
      <c r="G570" s="81"/>
      <c r="H570" s="81"/>
      <c r="I570" s="82"/>
      <c r="J570" s="83"/>
      <c r="K570" s="80"/>
      <c r="M570" s="81"/>
    </row>
    <row r="571" spans="1:13" s="73" customFormat="1" ht="22.05" customHeight="1" x14ac:dyDescent="0.3">
      <c r="A571" s="81"/>
      <c r="B571" s="78"/>
      <c r="C571" s="79"/>
      <c r="E571" s="80"/>
      <c r="G571" s="81"/>
      <c r="H571" s="81"/>
      <c r="I571" s="82"/>
      <c r="J571" s="83"/>
      <c r="K571" s="80"/>
      <c r="M571" s="81"/>
    </row>
    <row r="572" spans="1:13" s="73" customFormat="1" ht="22.05" customHeight="1" x14ac:dyDescent="0.3">
      <c r="A572" s="81"/>
      <c r="B572" s="78"/>
      <c r="C572" s="79"/>
      <c r="E572" s="80"/>
      <c r="G572" s="81"/>
      <c r="H572" s="81"/>
      <c r="I572" s="82"/>
      <c r="J572" s="83"/>
      <c r="K572" s="80"/>
      <c r="M572" s="81"/>
    </row>
    <row r="573" spans="1:13" s="73" customFormat="1" ht="22.05" customHeight="1" x14ac:dyDescent="0.3">
      <c r="A573" s="81"/>
      <c r="B573" s="78"/>
      <c r="C573" s="79"/>
      <c r="E573" s="80"/>
      <c r="G573" s="81"/>
      <c r="H573" s="81"/>
      <c r="I573" s="82"/>
      <c r="J573" s="83"/>
      <c r="K573" s="80"/>
      <c r="M573" s="81"/>
    </row>
    <row r="574" spans="1:13" s="73" customFormat="1" ht="22.05" customHeight="1" x14ac:dyDescent="0.3">
      <c r="A574" s="81"/>
      <c r="B574" s="78"/>
      <c r="C574" s="79"/>
      <c r="E574" s="80"/>
      <c r="G574" s="81"/>
      <c r="H574" s="81"/>
      <c r="I574" s="82"/>
      <c r="J574" s="83"/>
      <c r="K574" s="80"/>
      <c r="M574" s="81"/>
    </row>
    <row r="575" spans="1:13" s="73" customFormat="1" ht="22.05" customHeight="1" x14ac:dyDescent="0.3">
      <c r="A575" s="81"/>
      <c r="B575" s="78"/>
      <c r="C575" s="79"/>
      <c r="E575" s="80"/>
      <c r="G575" s="81"/>
      <c r="H575" s="81"/>
      <c r="I575" s="82"/>
      <c r="J575" s="83"/>
      <c r="K575" s="80"/>
      <c r="M575" s="81"/>
    </row>
    <row r="576" spans="1:13" s="73" customFormat="1" ht="22.05" customHeight="1" x14ac:dyDescent="0.3">
      <c r="A576" s="81"/>
      <c r="B576" s="78"/>
      <c r="C576" s="79"/>
      <c r="E576" s="80"/>
      <c r="G576" s="81"/>
      <c r="H576" s="81"/>
      <c r="I576" s="82"/>
      <c r="J576" s="83"/>
      <c r="K576" s="80"/>
      <c r="M576" s="81"/>
    </row>
    <row r="577" spans="1:13" s="73" customFormat="1" ht="22.05" customHeight="1" x14ac:dyDescent="0.3">
      <c r="A577" s="81"/>
      <c r="B577" s="78"/>
      <c r="C577" s="79"/>
      <c r="E577" s="80"/>
      <c r="G577" s="81"/>
      <c r="H577" s="81"/>
      <c r="I577" s="82"/>
      <c r="J577" s="83"/>
      <c r="K577" s="80"/>
      <c r="M577" s="81"/>
    </row>
    <row r="578" spans="1:13" s="73" customFormat="1" ht="22.05" customHeight="1" x14ac:dyDescent="0.3">
      <c r="A578" s="81"/>
      <c r="B578" s="78"/>
      <c r="C578" s="79"/>
      <c r="E578" s="80"/>
      <c r="G578" s="81"/>
      <c r="H578" s="81"/>
      <c r="I578" s="82"/>
      <c r="J578" s="83"/>
      <c r="K578" s="80"/>
      <c r="M578" s="81"/>
    </row>
    <row r="579" spans="1:13" s="73" customFormat="1" ht="22.05" customHeight="1" x14ac:dyDescent="0.3">
      <c r="A579" s="81"/>
      <c r="B579" s="78"/>
      <c r="C579" s="79"/>
      <c r="E579" s="80"/>
      <c r="G579" s="81"/>
      <c r="H579" s="81"/>
      <c r="I579" s="82"/>
      <c r="J579" s="83"/>
      <c r="K579" s="80"/>
      <c r="M579" s="81"/>
    </row>
    <row r="580" spans="1:13" s="73" customFormat="1" ht="22.05" customHeight="1" x14ac:dyDescent="0.3">
      <c r="A580" s="81"/>
      <c r="B580" s="78"/>
      <c r="C580" s="79"/>
      <c r="E580" s="80"/>
      <c r="G580" s="81"/>
      <c r="H580" s="81"/>
      <c r="I580" s="82"/>
      <c r="J580" s="83"/>
      <c r="K580" s="80"/>
      <c r="M580" s="81"/>
    </row>
    <row r="581" spans="1:13" s="73" customFormat="1" ht="22.05" customHeight="1" x14ac:dyDescent="0.3">
      <c r="A581" s="81"/>
      <c r="B581" s="78"/>
      <c r="C581" s="79"/>
      <c r="E581" s="80"/>
      <c r="G581" s="81"/>
      <c r="H581" s="81"/>
      <c r="I581" s="82"/>
      <c r="J581" s="83"/>
      <c r="K581" s="80"/>
      <c r="M581" s="81"/>
    </row>
    <row r="582" spans="1:13" s="73" customFormat="1" ht="22.05" customHeight="1" x14ac:dyDescent="0.3">
      <c r="A582" s="81"/>
      <c r="B582" s="78"/>
      <c r="C582" s="79"/>
      <c r="E582" s="80"/>
      <c r="G582" s="81"/>
      <c r="H582" s="81"/>
      <c r="I582" s="82"/>
      <c r="J582" s="83"/>
      <c r="K582" s="80"/>
      <c r="M582" s="81"/>
    </row>
    <row r="583" spans="1:13" s="73" customFormat="1" ht="22.05" customHeight="1" x14ac:dyDescent="0.3">
      <c r="A583" s="81"/>
      <c r="B583" s="78"/>
      <c r="C583" s="79"/>
      <c r="E583" s="80"/>
      <c r="G583" s="81"/>
      <c r="H583" s="81"/>
      <c r="I583" s="82"/>
      <c r="J583" s="83"/>
      <c r="K583" s="80"/>
      <c r="M583" s="81"/>
    </row>
    <row r="584" spans="1:13" s="73" customFormat="1" ht="22.05" customHeight="1" x14ac:dyDescent="0.3">
      <c r="A584" s="81"/>
      <c r="B584" s="78"/>
      <c r="C584" s="79"/>
      <c r="E584" s="80"/>
      <c r="G584" s="81"/>
      <c r="H584" s="81"/>
      <c r="I584" s="82"/>
      <c r="J584" s="83"/>
      <c r="K584" s="80"/>
      <c r="M584" s="81"/>
    </row>
    <row r="585" spans="1:13" s="73" customFormat="1" ht="22.05" customHeight="1" x14ac:dyDescent="0.3">
      <c r="A585" s="81"/>
      <c r="B585" s="78"/>
      <c r="C585" s="79"/>
      <c r="E585" s="80"/>
      <c r="G585" s="81"/>
      <c r="H585" s="81"/>
      <c r="I585" s="82"/>
      <c r="J585" s="83"/>
      <c r="K585" s="80"/>
      <c r="M585" s="81"/>
    </row>
    <row r="586" spans="1:13" s="73" customFormat="1" ht="22.05" customHeight="1" x14ac:dyDescent="0.3">
      <c r="A586" s="81"/>
      <c r="B586" s="78"/>
      <c r="C586" s="79"/>
      <c r="E586" s="80"/>
      <c r="G586" s="81"/>
      <c r="H586" s="81"/>
      <c r="I586" s="82"/>
      <c r="J586" s="83"/>
      <c r="K586" s="80"/>
      <c r="M586" s="81"/>
    </row>
    <row r="587" spans="1:13" s="73" customFormat="1" ht="22.05" customHeight="1" x14ac:dyDescent="0.3">
      <c r="A587" s="81"/>
      <c r="B587" s="78"/>
      <c r="C587" s="79"/>
      <c r="E587" s="80"/>
      <c r="G587" s="81"/>
      <c r="H587" s="81"/>
      <c r="I587" s="82"/>
      <c r="J587" s="83"/>
      <c r="K587" s="80"/>
      <c r="M587" s="81"/>
    </row>
    <row r="588" spans="1:13" s="73" customFormat="1" ht="22.05" customHeight="1" x14ac:dyDescent="0.3">
      <c r="A588" s="81"/>
      <c r="B588" s="78"/>
      <c r="C588" s="79"/>
      <c r="E588" s="80"/>
      <c r="G588" s="81"/>
      <c r="H588" s="81"/>
      <c r="I588" s="82"/>
      <c r="J588" s="83"/>
      <c r="K588" s="80"/>
      <c r="M588" s="81"/>
    </row>
    <row r="589" spans="1:13" s="73" customFormat="1" ht="22.05" customHeight="1" x14ac:dyDescent="0.3">
      <c r="A589" s="81"/>
      <c r="B589" s="78"/>
      <c r="C589" s="79"/>
      <c r="E589" s="80"/>
      <c r="G589" s="81"/>
      <c r="H589" s="81"/>
      <c r="I589" s="82"/>
      <c r="J589" s="83"/>
      <c r="K589" s="80"/>
      <c r="M589" s="81"/>
    </row>
    <row r="590" spans="1:13" s="73" customFormat="1" ht="22.05" customHeight="1" x14ac:dyDescent="0.3">
      <c r="A590" s="81"/>
      <c r="B590" s="78"/>
      <c r="C590" s="79"/>
      <c r="E590" s="80"/>
      <c r="G590" s="81"/>
      <c r="H590" s="81"/>
      <c r="I590" s="82"/>
      <c r="J590" s="83"/>
      <c r="K590" s="80"/>
      <c r="M590" s="81"/>
    </row>
    <row r="591" spans="1:13" s="73" customFormat="1" ht="22.05" customHeight="1" x14ac:dyDescent="0.3">
      <c r="A591" s="81"/>
      <c r="B591" s="78"/>
      <c r="C591" s="79"/>
      <c r="E591" s="80"/>
      <c r="G591" s="81"/>
      <c r="H591" s="81"/>
      <c r="I591" s="82"/>
      <c r="J591" s="83"/>
      <c r="K591" s="80"/>
      <c r="M591" s="81"/>
    </row>
    <row r="592" spans="1:13" s="73" customFormat="1" ht="22.05" customHeight="1" x14ac:dyDescent="0.3">
      <c r="A592" s="81"/>
      <c r="B592" s="78"/>
      <c r="C592" s="79"/>
      <c r="E592" s="80"/>
      <c r="G592" s="81"/>
      <c r="H592" s="81"/>
      <c r="I592" s="82"/>
      <c r="J592" s="83"/>
      <c r="K592" s="80"/>
      <c r="M592" s="81"/>
    </row>
    <row r="593" spans="1:13" s="73" customFormat="1" ht="22.05" customHeight="1" x14ac:dyDescent="0.3">
      <c r="A593" s="81"/>
      <c r="B593" s="78"/>
      <c r="C593" s="79"/>
      <c r="E593" s="80"/>
      <c r="G593" s="81"/>
      <c r="H593" s="81"/>
      <c r="I593" s="82"/>
      <c r="J593" s="83"/>
      <c r="K593" s="80"/>
      <c r="M593" s="81"/>
    </row>
    <row r="594" spans="1:13" s="73" customFormat="1" ht="22.05" customHeight="1" x14ac:dyDescent="0.3">
      <c r="A594" s="81"/>
      <c r="B594" s="78"/>
      <c r="C594" s="79"/>
      <c r="E594" s="80"/>
      <c r="G594" s="81"/>
      <c r="H594" s="81"/>
      <c r="I594" s="82"/>
      <c r="J594" s="83"/>
      <c r="K594" s="80"/>
      <c r="M594" s="81"/>
    </row>
    <row r="595" spans="1:13" s="73" customFormat="1" ht="22.05" customHeight="1" x14ac:dyDescent="0.3">
      <c r="A595" s="81"/>
      <c r="B595" s="78"/>
      <c r="C595" s="79"/>
      <c r="E595" s="80"/>
      <c r="G595" s="81"/>
      <c r="H595" s="81"/>
      <c r="I595" s="82"/>
      <c r="J595" s="83"/>
      <c r="K595" s="80"/>
      <c r="M595" s="81"/>
    </row>
    <row r="596" spans="1:13" s="73" customFormat="1" ht="22.05" customHeight="1" x14ac:dyDescent="0.3">
      <c r="A596" s="81"/>
      <c r="B596" s="78"/>
      <c r="C596" s="79"/>
      <c r="E596" s="80"/>
      <c r="G596" s="81"/>
      <c r="H596" s="81"/>
      <c r="I596" s="82"/>
      <c r="J596" s="83"/>
      <c r="K596" s="80"/>
      <c r="M596" s="81"/>
    </row>
    <row r="597" spans="1:13" s="73" customFormat="1" ht="22.05" customHeight="1" x14ac:dyDescent="0.3">
      <c r="A597" s="81"/>
      <c r="B597" s="78"/>
      <c r="C597" s="79"/>
      <c r="E597" s="80"/>
      <c r="G597" s="81"/>
      <c r="H597" s="81"/>
      <c r="I597" s="82"/>
      <c r="J597" s="83"/>
      <c r="K597" s="80"/>
      <c r="M597" s="81"/>
    </row>
    <row r="598" spans="1:13" s="73" customFormat="1" ht="22.05" customHeight="1" x14ac:dyDescent="0.3">
      <c r="A598" s="81"/>
      <c r="B598" s="78"/>
      <c r="C598" s="79"/>
      <c r="E598" s="80"/>
      <c r="G598" s="81"/>
      <c r="H598" s="81"/>
      <c r="I598" s="82"/>
      <c r="J598" s="83"/>
      <c r="K598" s="80"/>
      <c r="M598" s="81"/>
    </row>
    <row r="599" spans="1:13" s="73" customFormat="1" ht="22.05" customHeight="1" x14ac:dyDescent="0.3">
      <c r="A599" s="81"/>
      <c r="B599" s="78"/>
      <c r="C599" s="79"/>
      <c r="E599" s="80"/>
      <c r="G599" s="81"/>
      <c r="H599" s="81"/>
      <c r="I599" s="82"/>
      <c r="J599" s="83"/>
      <c r="K599" s="80"/>
      <c r="M599" s="81"/>
    </row>
    <row r="600" spans="1:13" s="73" customFormat="1" ht="22.05" customHeight="1" x14ac:dyDescent="0.3">
      <c r="A600" s="81"/>
      <c r="B600" s="78"/>
      <c r="C600" s="79"/>
      <c r="E600" s="80"/>
      <c r="G600" s="81"/>
      <c r="H600" s="81"/>
      <c r="I600" s="82"/>
      <c r="J600" s="83"/>
      <c r="K600" s="80"/>
      <c r="M600" s="81"/>
    </row>
    <row r="601" spans="1:13" s="73" customFormat="1" ht="22.05" customHeight="1" x14ac:dyDescent="0.3">
      <c r="A601" s="81"/>
      <c r="B601" s="78"/>
      <c r="C601" s="79"/>
      <c r="E601" s="80"/>
      <c r="G601" s="81"/>
      <c r="H601" s="81"/>
      <c r="I601" s="82"/>
      <c r="J601" s="83"/>
      <c r="K601" s="80"/>
      <c r="M601" s="81"/>
    </row>
    <row r="602" spans="1:13" s="73" customFormat="1" ht="22.05" customHeight="1" x14ac:dyDescent="0.3">
      <c r="A602" s="81"/>
      <c r="B602" s="78"/>
      <c r="C602" s="79"/>
      <c r="E602" s="80"/>
      <c r="G602" s="81"/>
      <c r="H602" s="81"/>
      <c r="I602" s="82"/>
      <c r="J602" s="83"/>
      <c r="K602" s="80"/>
      <c r="M602" s="81"/>
    </row>
    <row r="603" spans="1:13" s="73" customFormat="1" ht="22.05" customHeight="1" x14ac:dyDescent="0.3">
      <c r="A603" s="81"/>
      <c r="B603" s="78"/>
      <c r="C603" s="79"/>
      <c r="E603" s="80"/>
      <c r="G603" s="81"/>
      <c r="H603" s="81"/>
      <c r="I603" s="82"/>
      <c r="J603" s="83"/>
      <c r="K603" s="80"/>
      <c r="M603" s="81"/>
    </row>
    <row r="604" spans="1:13" s="73" customFormat="1" ht="22.05" customHeight="1" x14ac:dyDescent="0.3">
      <c r="A604" s="81"/>
      <c r="B604" s="78"/>
      <c r="C604" s="79"/>
      <c r="E604" s="80"/>
      <c r="G604" s="81"/>
      <c r="H604" s="81"/>
      <c r="I604" s="82"/>
      <c r="J604" s="83"/>
      <c r="K604" s="80"/>
      <c r="M604" s="81"/>
    </row>
    <row r="605" spans="1:13" s="73" customFormat="1" ht="22.05" customHeight="1" x14ac:dyDescent="0.3">
      <c r="A605" s="81"/>
      <c r="B605" s="78"/>
      <c r="C605" s="79"/>
      <c r="E605" s="80"/>
      <c r="G605" s="81"/>
      <c r="H605" s="81"/>
      <c r="I605" s="82"/>
      <c r="J605" s="83"/>
      <c r="K605" s="80"/>
      <c r="M605" s="81"/>
    </row>
    <row r="606" spans="1:13" s="73" customFormat="1" ht="22.05" customHeight="1" x14ac:dyDescent="0.3">
      <c r="A606" s="81"/>
      <c r="B606" s="78"/>
      <c r="C606" s="79"/>
      <c r="E606" s="80"/>
      <c r="G606" s="81"/>
      <c r="H606" s="81"/>
      <c r="I606" s="82"/>
      <c r="J606" s="83"/>
      <c r="K606" s="80"/>
      <c r="M606" s="81"/>
    </row>
    <row r="607" spans="1:13" s="73" customFormat="1" ht="22.05" customHeight="1" x14ac:dyDescent="0.3">
      <c r="A607" s="81"/>
      <c r="B607" s="78"/>
      <c r="C607" s="79"/>
      <c r="E607" s="80"/>
      <c r="G607" s="81"/>
      <c r="H607" s="81"/>
      <c r="I607" s="82"/>
      <c r="J607" s="83"/>
      <c r="K607" s="80"/>
      <c r="M607" s="81"/>
    </row>
    <row r="608" spans="1:13" s="73" customFormat="1" ht="22.05" customHeight="1" x14ac:dyDescent="0.3">
      <c r="A608" s="81"/>
      <c r="B608" s="78"/>
      <c r="C608" s="79"/>
      <c r="E608" s="80"/>
      <c r="G608" s="81"/>
      <c r="H608" s="81"/>
      <c r="I608" s="82"/>
      <c r="J608" s="83"/>
      <c r="K608" s="80"/>
      <c r="M608" s="81"/>
    </row>
    <row r="609" spans="1:13" s="73" customFormat="1" ht="22.05" customHeight="1" x14ac:dyDescent="0.3">
      <c r="A609" s="81"/>
      <c r="B609" s="78"/>
      <c r="C609" s="79"/>
      <c r="E609" s="80"/>
      <c r="G609" s="81"/>
      <c r="H609" s="81"/>
      <c r="I609" s="82"/>
      <c r="J609" s="83"/>
      <c r="K609" s="80"/>
      <c r="M609" s="81"/>
    </row>
    <row r="610" spans="1:13" s="73" customFormat="1" ht="22.05" customHeight="1" x14ac:dyDescent="0.3">
      <c r="A610" s="81"/>
      <c r="B610" s="78"/>
      <c r="C610" s="79"/>
      <c r="E610" s="80"/>
      <c r="G610" s="81"/>
      <c r="H610" s="81"/>
      <c r="I610" s="82"/>
      <c r="J610" s="83"/>
      <c r="K610" s="80"/>
      <c r="M610" s="81"/>
    </row>
    <row r="611" spans="1:13" s="73" customFormat="1" ht="22.05" customHeight="1" x14ac:dyDescent="0.3">
      <c r="A611" s="81"/>
      <c r="B611" s="78"/>
      <c r="C611" s="79"/>
      <c r="E611" s="80"/>
      <c r="G611" s="81"/>
      <c r="H611" s="81"/>
      <c r="I611" s="82"/>
      <c r="J611" s="83"/>
      <c r="K611" s="80"/>
      <c r="M611" s="81"/>
    </row>
    <row r="612" spans="1:13" s="73" customFormat="1" ht="22.05" customHeight="1" x14ac:dyDescent="0.3">
      <c r="A612" s="81"/>
      <c r="B612" s="78"/>
      <c r="C612" s="79"/>
      <c r="E612" s="80"/>
      <c r="G612" s="81"/>
      <c r="H612" s="81"/>
      <c r="I612" s="82"/>
      <c r="J612" s="83"/>
      <c r="K612" s="80"/>
      <c r="M612" s="81"/>
    </row>
    <row r="613" spans="1:13" s="73" customFormat="1" ht="22.05" customHeight="1" x14ac:dyDescent="0.3">
      <c r="A613" s="81"/>
      <c r="B613" s="78"/>
      <c r="C613" s="79"/>
      <c r="E613" s="80"/>
      <c r="G613" s="81"/>
      <c r="H613" s="81"/>
      <c r="I613" s="82"/>
      <c r="J613" s="83"/>
      <c r="K613" s="80"/>
      <c r="M613" s="81"/>
    </row>
    <row r="614" spans="1:13" s="73" customFormat="1" ht="22.05" customHeight="1" x14ac:dyDescent="0.3">
      <c r="A614" s="81"/>
      <c r="B614" s="78"/>
      <c r="C614" s="79"/>
      <c r="E614" s="80"/>
      <c r="G614" s="81"/>
      <c r="H614" s="81"/>
      <c r="I614" s="82"/>
      <c r="J614" s="83"/>
      <c r="K614" s="80"/>
      <c r="M614" s="81"/>
    </row>
    <row r="615" spans="1:13" s="73" customFormat="1" ht="22.05" customHeight="1" x14ac:dyDescent="0.3">
      <c r="A615" s="81"/>
      <c r="B615" s="78"/>
      <c r="C615" s="79"/>
      <c r="E615" s="80"/>
      <c r="G615" s="81"/>
      <c r="H615" s="81"/>
      <c r="I615" s="82"/>
      <c r="J615" s="83"/>
      <c r="K615" s="80"/>
      <c r="M615" s="81"/>
    </row>
    <row r="616" spans="1:13" s="73" customFormat="1" ht="22.05" customHeight="1" x14ac:dyDescent="0.3">
      <c r="A616" s="81"/>
      <c r="B616" s="78"/>
      <c r="C616" s="79"/>
      <c r="E616" s="80"/>
      <c r="G616" s="81"/>
      <c r="H616" s="81"/>
      <c r="I616" s="82"/>
      <c r="J616" s="83"/>
      <c r="K616" s="80"/>
      <c r="M616" s="81"/>
    </row>
    <row r="617" spans="1:13" s="73" customFormat="1" ht="22.05" customHeight="1" x14ac:dyDescent="0.3">
      <c r="A617" s="81"/>
      <c r="B617" s="78"/>
      <c r="C617" s="79"/>
      <c r="E617" s="80"/>
      <c r="G617" s="81"/>
      <c r="H617" s="81"/>
      <c r="I617" s="82"/>
      <c r="J617" s="83"/>
      <c r="K617" s="80"/>
      <c r="M617" s="81"/>
    </row>
    <row r="618" spans="1:13" s="73" customFormat="1" ht="22.05" customHeight="1" x14ac:dyDescent="0.3">
      <c r="A618" s="81"/>
      <c r="B618" s="78"/>
      <c r="C618" s="79"/>
      <c r="E618" s="80"/>
      <c r="G618" s="81"/>
      <c r="H618" s="81"/>
      <c r="I618" s="82"/>
      <c r="J618" s="83"/>
      <c r="K618" s="80"/>
      <c r="M618" s="81"/>
    </row>
    <row r="619" spans="1:13" s="73" customFormat="1" ht="22.05" customHeight="1" x14ac:dyDescent="0.3">
      <c r="A619" s="81"/>
      <c r="B619" s="78"/>
      <c r="C619" s="79"/>
      <c r="E619" s="80"/>
      <c r="G619" s="81"/>
      <c r="H619" s="81"/>
      <c r="I619" s="82"/>
      <c r="J619" s="83"/>
      <c r="K619" s="80"/>
      <c r="M619" s="81"/>
    </row>
    <row r="620" spans="1:13" s="73" customFormat="1" ht="22.05" customHeight="1" x14ac:dyDescent="0.3">
      <c r="A620" s="81"/>
      <c r="B620" s="78"/>
      <c r="C620" s="79"/>
      <c r="E620" s="80"/>
      <c r="G620" s="81"/>
      <c r="H620" s="81"/>
      <c r="I620" s="82"/>
      <c r="J620" s="83"/>
      <c r="K620" s="80"/>
      <c r="M620" s="81"/>
    </row>
    <row r="621" spans="1:13" s="73" customFormat="1" ht="22.05" customHeight="1" x14ac:dyDescent="0.3">
      <c r="A621" s="81"/>
      <c r="B621" s="78"/>
      <c r="C621" s="79"/>
      <c r="E621" s="80"/>
      <c r="G621" s="81"/>
      <c r="H621" s="81"/>
      <c r="I621" s="82"/>
      <c r="J621" s="83"/>
      <c r="K621" s="80"/>
      <c r="M621" s="81"/>
    </row>
    <row r="622" spans="1:13" s="73" customFormat="1" ht="22.05" customHeight="1" x14ac:dyDescent="0.3">
      <c r="A622" s="81"/>
      <c r="B622" s="78"/>
      <c r="C622" s="79"/>
      <c r="E622" s="80"/>
      <c r="G622" s="81"/>
      <c r="H622" s="81"/>
      <c r="I622" s="82"/>
      <c r="J622" s="83"/>
      <c r="K622" s="80"/>
      <c r="M622" s="81"/>
    </row>
    <row r="623" spans="1:13" s="73" customFormat="1" ht="22.05" customHeight="1" x14ac:dyDescent="0.3">
      <c r="A623" s="81"/>
      <c r="B623" s="78"/>
      <c r="C623" s="79"/>
      <c r="E623" s="80"/>
      <c r="G623" s="81"/>
      <c r="H623" s="81"/>
      <c r="I623" s="82"/>
      <c r="J623" s="83"/>
      <c r="K623" s="80"/>
      <c r="M623" s="81"/>
    </row>
    <row r="624" spans="1:13" s="73" customFormat="1" ht="22.05" customHeight="1" x14ac:dyDescent="0.3">
      <c r="A624" s="81"/>
      <c r="B624" s="78"/>
      <c r="C624" s="79"/>
      <c r="E624" s="80"/>
      <c r="G624" s="81"/>
      <c r="H624" s="81"/>
      <c r="I624" s="82"/>
      <c r="J624" s="83"/>
      <c r="K624" s="80"/>
      <c r="M624" s="81"/>
    </row>
    <row r="625" spans="1:13" s="73" customFormat="1" ht="22.05" customHeight="1" x14ac:dyDescent="0.3">
      <c r="A625" s="81"/>
      <c r="B625" s="78"/>
      <c r="C625" s="79"/>
      <c r="E625" s="80"/>
      <c r="G625" s="81"/>
      <c r="H625" s="81"/>
      <c r="I625" s="82"/>
      <c r="J625" s="83"/>
      <c r="K625" s="80"/>
      <c r="M625" s="81"/>
    </row>
    <row r="626" spans="1:13" s="73" customFormat="1" ht="22.05" customHeight="1" x14ac:dyDescent="0.3">
      <c r="A626" s="81"/>
      <c r="B626" s="78"/>
      <c r="C626" s="79"/>
      <c r="E626" s="80"/>
      <c r="G626" s="81"/>
      <c r="H626" s="81"/>
      <c r="I626" s="82"/>
      <c r="J626" s="83"/>
      <c r="K626" s="80"/>
      <c r="M626" s="81"/>
    </row>
    <row r="627" spans="1:13" s="73" customFormat="1" ht="22.05" customHeight="1" x14ac:dyDescent="0.3">
      <c r="A627" s="81"/>
      <c r="B627" s="78"/>
      <c r="C627" s="79"/>
      <c r="E627" s="80"/>
      <c r="G627" s="81"/>
      <c r="H627" s="81"/>
      <c r="I627" s="82"/>
      <c r="J627" s="83"/>
      <c r="K627" s="80"/>
      <c r="M627" s="81"/>
    </row>
    <row r="628" spans="1:13" s="73" customFormat="1" ht="22.05" customHeight="1" x14ac:dyDescent="0.3">
      <c r="A628" s="81"/>
      <c r="B628" s="78"/>
      <c r="C628" s="79"/>
      <c r="E628" s="80"/>
      <c r="G628" s="81"/>
      <c r="H628" s="81"/>
      <c r="I628" s="82"/>
      <c r="J628" s="83"/>
      <c r="K628" s="80"/>
      <c r="M628" s="81"/>
    </row>
    <row r="629" spans="1:13" s="73" customFormat="1" ht="22.05" customHeight="1" x14ac:dyDescent="0.3">
      <c r="A629" s="81"/>
      <c r="B629" s="78"/>
      <c r="C629" s="79"/>
      <c r="E629" s="80"/>
      <c r="G629" s="81"/>
      <c r="H629" s="81"/>
      <c r="I629" s="82"/>
      <c r="J629" s="83"/>
      <c r="K629" s="80"/>
      <c r="M629" s="81"/>
    </row>
    <row r="630" spans="1:13" s="73" customFormat="1" ht="22.05" customHeight="1" x14ac:dyDescent="0.3">
      <c r="A630" s="81"/>
      <c r="B630" s="78"/>
      <c r="C630" s="79"/>
      <c r="E630" s="80"/>
      <c r="G630" s="81"/>
      <c r="H630" s="81"/>
      <c r="I630" s="82"/>
      <c r="J630" s="83"/>
      <c r="K630" s="80"/>
      <c r="M630" s="81"/>
    </row>
    <row r="631" spans="1:13" s="73" customFormat="1" ht="22.05" customHeight="1" x14ac:dyDescent="0.3">
      <c r="A631" s="81"/>
      <c r="B631" s="78"/>
      <c r="C631" s="79"/>
      <c r="E631" s="80"/>
      <c r="G631" s="81"/>
      <c r="H631" s="81"/>
      <c r="I631" s="82"/>
      <c r="J631" s="83"/>
      <c r="K631" s="80"/>
      <c r="M631" s="81"/>
    </row>
    <row r="632" spans="1:13" s="73" customFormat="1" ht="22.05" customHeight="1" x14ac:dyDescent="0.3">
      <c r="A632" s="81"/>
      <c r="B632" s="78"/>
      <c r="C632" s="79"/>
      <c r="E632" s="80"/>
      <c r="G632" s="81"/>
      <c r="H632" s="81"/>
      <c r="I632" s="82"/>
      <c r="J632" s="83"/>
      <c r="K632" s="80"/>
      <c r="M632" s="81"/>
    </row>
    <row r="633" spans="1:13" s="73" customFormat="1" ht="22.05" customHeight="1" x14ac:dyDescent="0.3">
      <c r="A633" s="81"/>
      <c r="B633" s="78"/>
      <c r="C633" s="79"/>
      <c r="E633" s="80"/>
      <c r="G633" s="81"/>
      <c r="H633" s="81"/>
      <c r="I633" s="82"/>
      <c r="J633" s="83"/>
      <c r="K633" s="80"/>
      <c r="M633" s="81"/>
    </row>
    <row r="634" spans="1:13" s="73" customFormat="1" ht="22.05" customHeight="1" x14ac:dyDescent="0.3">
      <c r="A634" s="81"/>
      <c r="B634" s="78"/>
      <c r="C634" s="79"/>
      <c r="E634" s="80"/>
      <c r="G634" s="81"/>
      <c r="H634" s="81"/>
      <c r="I634" s="82"/>
      <c r="J634" s="83"/>
      <c r="K634" s="80"/>
      <c r="M634" s="81"/>
    </row>
    <row r="635" spans="1:13" s="73" customFormat="1" ht="22.05" customHeight="1" x14ac:dyDescent="0.3">
      <c r="A635" s="81"/>
      <c r="B635" s="78"/>
      <c r="C635" s="79"/>
      <c r="E635" s="80"/>
      <c r="G635" s="81"/>
      <c r="H635" s="81"/>
      <c r="I635" s="82"/>
      <c r="J635" s="83"/>
      <c r="K635" s="80"/>
      <c r="M635" s="81"/>
    </row>
    <row r="636" spans="1:13" s="73" customFormat="1" ht="22.05" customHeight="1" x14ac:dyDescent="0.3">
      <c r="A636" s="81"/>
      <c r="B636" s="78"/>
      <c r="C636" s="79"/>
      <c r="E636" s="80"/>
      <c r="G636" s="81"/>
      <c r="H636" s="81"/>
      <c r="I636" s="82"/>
      <c r="J636" s="83"/>
      <c r="K636" s="80"/>
      <c r="M636" s="81"/>
    </row>
    <row r="637" spans="1:13" s="73" customFormat="1" ht="22.05" customHeight="1" x14ac:dyDescent="0.3">
      <c r="A637" s="81"/>
      <c r="B637" s="78"/>
      <c r="C637" s="79"/>
      <c r="E637" s="80"/>
      <c r="G637" s="81"/>
      <c r="H637" s="81"/>
      <c r="I637" s="82"/>
      <c r="J637" s="83"/>
      <c r="K637" s="80"/>
      <c r="M637" s="81"/>
    </row>
    <row r="638" spans="1:13" s="73" customFormat="1" ht="22.05" customHeight="1" x14ac:dyDescent="0.3">
      <c r="A638" s="81"/>
      <c r="B638" s="78"/>
      <c r="C638" s="79"/>
      <c r="E638" s="80"/>
      <c r="G638" s="81"/>
      <c r="H638" s="81"/>
      <c r="I638" s="82"/>
      <c r="J638" s="83"/>
      <c r="K638" s="80"/>
      <c r="M638" s="81"/>
    </row>
    <row r="639" spans="1:13" s="73" customFormat="1" ht="22.05" customHeight="1" x14ac:dyDescent="0.3">
      <c r="A639" s="81"/>
      <c r="B639" s="78"/>
      <c r="C639" s="79"/>
      <c r="E639" s="80"/>
      <c r="G639" s="81"/>
      <c r="H639" s="81"/>
      <c r="I639" s="82"/>
      <c r="J639" s="83"/>
      <c r="K639" s="80"/>
      <c r="M639" s="81"/>
    </row>
    <row r="640" spans="1:13" s="73" customFormat="1" ht="22.05" customHeight="1" x14ac:dyDescent="0.3">
      <c r="A640" s="81"/>
      <c r="B640" s="78"/>
      <c r="C640" s="79"/>
      <c r="E640" s="80"/>
      <c r="G640" s="81"/>
      <c r="H640" s="81"/>
      <c r="I640" s="82"/>
      <c r="J640" s="83"/>
      <c r="K640" s="80"/>
      <c r="M640" s="81"/>
    </row>
    <row r="641" spans="1:13" s="73" customFormat="1" ht="22.05" customHeight="1" x14ac:dyDescent="0.3">
      <c r="A641" s="81"/>
      <c r="B641" s="78"/>
      <c r="C641" s="79"/>
      <c r="E641" s="80"/>
      <c r="G641" s="81"/>
      <c r="H641" s="81"/>
      <c r="I641" s="82"/>
      <c r="J641" s="83"/>
      <c r="K641" s="80"/>
      <c r="M641" s="81"/>
    </row>
    <row r="642" spans="1:13" s="73" customFormat="1" ht="22.05" customHeight="1" x14ac:dyDescent="0.3">
      <c r="A642" s="81"/>
      <c r="B642" s="78"/>
      <c r="C642" s="79"/>
      <c r="E642" s="80"/>
      <c r="G642" s="81"/>
      <c r="H642" s="81"/>
      <c r="I642" s="82"/>
      <c r="J642" s="83"/>
      <c r="K642" s="80"/>
      <c r="M642" s="81"/>
    </row>
    <row r="643" spans="1:13" s="73" customFormat="1" ht="22.05" customHeight="1" x14ac:dyDescent="0.3">
      <c r="A643" s="81"/>
      <c r="B643" s="78"/>
      <c r="C643" s="79"/>
      <c r="E643" s="80"/>
      <c r="G643" s="81"/>
      <c r="H643" s="81"/>
      <c r="I643" s="82"/>
      <c r="J643" s="83"/>
      <c r="K643" s="80"/>
      <c r="M643" s="81"/>
    </row>
    <row r="644" spans="1:13" s="73" customFormat="1" ht="22.05" customHeight="1" x14ac:dyDescent="0.3">
      <c r="A644" s="81"/>
      <c r="B644" s="78"/>
      <c r="C644" s="79"/>
      <c r="E644" s="80"/>
      <c r="G644" s="81"/>
      <c r="H644" s="81"/>
      <c r="I644" s="82"/>
      <c r="J644" s="83"/>
      <c r="K644" s="80"/>
      <c r="M644" s="81"/>
    </row>
    <row r="645" spans="1:13" s="73" customFormat="1" ht="22.05" customHeight="1" x14ac:dyDescent="0.3">
      <c r="A645" s="81"/>
      <c r="B645" s="78"/>
      <c r="C645" s="79"/>
      <c r="E645" s="80"/>
      <c r="G645" s="81"/>
      <c r="H645" s="81"/>
      <c r="I645" s="82"/>
      <c r="J645" s="83"/>
      <c r="K645" s="80"/>
      <c r="M645" s="81"/>
    </row>
    <row r="646" spans="1:13" s="73" customFormat="1" ht="22.05" customHeight="1" x14ac:dyDescent="0.3">
      <c r="A646" s="81"/>
      <c r="B646" s="78"/>
      <c r="C646" s="79"/>
      <c r="E646" s="80"/>
      <c r="G646" s="81"/>
      <c r="H646" s="81"/>
      <c r="I646" s="82"/>
      <c r="J646" s="83"/>
      <c r="K646" s="80"/>
      <c r="M646" s="81"/>
    </row>
    <row r="647" spans="1:13" s="73" customFormat="1" ht="22.05" customHeight="1" x14ac:dyDescent="0.3">
      <c r="A647" s="81"/>
      <c r="B647" s="78"/>
      <c r="C647" s="79"/>
      <c r="E647" s="80"/>
      <c r="G647" s="81"/>
      <c r="H647" s="81"/>
      <c r="I647" s="82"/>
      <c r="J647" s="83"/>
      <c r="K647" s="80"/>
      <c r="M647" s="81"/>
    </row>
    <row r="648" spans="1:13" s="73" customFormat="1" ht="22.05" customHeight="1" x14ac:dyDescent="0.3">
      <c r="A648" s="81"/>
      <c r="B648" s="78"/>
      <c r="C648" s="79"/>
      <c r="E648" s="80"/>
      <c r="G648" s="81"/>
      <c r="H648" s="81"/>
      <c r="I648" s="82"/>
      <c r="J648" s="83"/>
      <c r="K648" s="80"/>
      <c r="M648" s="81"/>
    </row>
    <row r="649" spans="1:13" s="73" customFormat="1" ht="22.05" customHeight="1" x14ac:dyDescent="0.3">
      <c r="A649" s="81"/>
      <c r="B649" s="78"/>
      <c r="C649" s="79"/>
      <c r="E649" s="80"/>
      <c r="G649" s="81"/>
      <c r="H649" s="81"/>
      <c r="I649" s="82"/>
      <c r="J649" s="83"/>
      <c r="K649" s="80"/>
      <c r="M649" s="81"/>
    </row>
    <row r="650" spans="1:13" s="73" customFormat="1" ht="22.05" customHeight="1" x14ac:dyDescent="0.3">
      <c r="A650" s="81"/>
      <c r="B650" s="78"/>
      <c r="C650" s="79"/>
      <c r="E650" s="80"/>
      <c r="G650" s="81"/>
      <c r="H650" s="81"/>
      <c r="I650" s="82"/>
      <c r="J650" s="83"/>
      <c r="K650" s="80"/>
      <c r="M650" s="81"/>
    </row>
    <row r="651" spans="1:13" s="73" customFormat="1" ht="22.05" customHeight="1" x14ac:dyDescent="0.3">
      <c r="A651" s="81"/>
      <c r="B651" s="78"/>
      <c r="C651" s="79"/>
      <c r="E651" s="80"/>
      <c r="G651" s="81"/>
      <c r="H651" s="81"/>
      <c r="I651" s="82"/>
      <c r="J651" s="83"/>
      <c r="K651" s="80"/>
      <c r="M651" s="81"/>
    </row>
    <row r="652" spans="1:13" s="73" customFormat="1" ht="22.05" customHeight="1" x14ac:dyDescent="0.3">
      <c r="A652" s="81"/>
      <c r="B652" s="78"/>
      <c r="C652" s="79"/>
      <c r="E652" s="80"/>
      <c r="G652" s="81"/>
      <c r="H652" s="81"/>
      <c r="I652" s="82"/>
      <c r="J652" s="83"/>
      <c r="K652" s="80"/>
      <c r="M652" s="81"/>
    </row>
    <row r="653" spans="1:13" s="73" customFormat="1" ht="22.05" customHeight="1" x14ac:dyDescent="0.3">
      <c r="A653" s="81"/>
      <c r="B653" s="78"/>
      <c r="C653" s="79"/>
      <c r="E653" s="80"/>
      <c r="G653" s="81"/>
      <c r="H653" s="81"/>
      <c r="I653" s="82"/>
      <c r="J653" s="83"/>
      <c r="K653" s="80"/>
      <c r="M653" s="81"/>
    </row>
    <row r="654" spans="1:13" s="73" customFormat="1" ht="22.05" customHeight="1" x14ac:dyDescent="0.3">
      <c r="A654" s="81"/>
      <c r="B654" s="78"/>
      <c r="C654" s="79"/>
      <c r="E654" s="80"/>
      <c r="G654" s="81"/>
      <c r="H654" s="81"/>
      <c r="I654" s="82"/>
      <c r="J654" s="83"/>
      <c r="K654" s="80"/>
      <c r="M654" s="81"/>
    </row>
    <row r="655" spans="1:13" s="73" customFormat="1" ht="22.05" customHeight="1" x14ac:dyDescent="0.3">
      <c r="A655" s="81"/>
      <c r="B655" s="78"/>
      <c r="C655" s="79"/>
      <c r="E655" s="80"/>
      <c r="G655" s="81"/>
      <c r="H655" s="81"/>
      <c r="I655" s="82"/>
      <c r="J655" s="83"/>
      <c r="K655" s="80"/>
      <c r="M655" s="81"/>
    </row>
    <row r="656" spans="1:13" s="73" customFormat="1" ht="22.05" customHeight="1" x14ac:dyDescent="0.3">
      <c r="A656" s="81"/>
      <c r="B656" s="78"/>
      <c r="C656" s="79"/>
      <c r="E656" s="80"/>
      <c r="G656" s="81"/>
      <c r="H656" s="81"/>
      <c r="I656" s="82"/>
      <c r="J656" s="83"/>
      <c r="K656" s="80"/>
      <c r="M656" s="81"/>
    </row>
    <row r="657" spans="1:13" s="73" customFormat="1" ht="22.05" customHeight="1" x14ac:dyDescent="0.3">
      <c r="A657" s="81"/>
      <c r="B657" s="78"/>
      <c r="C657" s="79"/>
      <c r="E657" s="80"/>
      <c r="G657" s="81"/>
      <c r="H657" s="81"/>
      <c r="I657" s="82"/>
      <c r="J657" s="83"/>
      <c r="K657" s="80"/>
      <c r="M657" s="81"/>
    </row>
    <row r="658" spans="1:13" s="73" customFormat="1" ht="22.05" customHeight="1" x14ac:dyDescent="0.3">
      <c r="A658" s="81"/>
      <c r="B658" s="78"/>
      <c r="C658" s="79"/>
      <c r="E658" s="80"/>
      <c r="G658" s="81"/>
      <c r="H658" s="81"/>
      <c r="I658" s="82"/>
      <c r="J658" s="83"/>
      <c r="K658" s="80"/>
      <c r="M658" s="81"/>
    </row>
    <row r="659" spans="1:13" s="73" customFormat="1" ht="22.05" customHeight="1" x14ac:dyDescent="0.3">
      <c r="A659" s="81"/>
      <c r="B659" s="78"/>
      <c r="C659" s="79"/>
      <c r="E659" s="80"/>
      <c r="G659" s="81"/>
      <c r="H659" s="81"/>
      <c r="I659" s="82"/>
      <c r="J659" s="83"/>
      <c r="K659" s="80"/>
      <c r="M659" s="81"/>
    </row>
    <row r="660" spans="1:13" s="73" customFormat="1" ht="22.05" customHeight="1" x14ac:dyDescent="0.3">
      <c r="A660" s="81"/>
      <c r="B660" s="78"/>
      <c r="C660" s="79"/>
      <c r="E660" s="80"/>
      <c r="G660" s="81"/>
      <c r="H660" s="81"/>
      <c r="I660" s="82"/>
      <c r="J660" s="83"/>
      <c r="K660" s="80"/>
      <c r="M660" s="81"/>
    </row>
    <row r="661" spans="1:13" s="73" customFormat="1" ht="22.05" customHeight="1" x14ac:dyDescent="0.3">
      <c r="A661" s="81"/>
      <c r="B661" s="78"/>
      <c r="C661" s="79"/>
      <c r="E661" s="80"/>
      <c r="G661" s="81"/>
      <c r="H661" s="81"/>
      <c r="I661" s="82"/>
      <c r="J661" s="83"/>
      <c r="K661" s="80"/>
      <c r="M661" s="81"/>
    </row>
    <row r="662" spans="1:13" s="73" customFormat="1" ht="22.05" customHeight="1" x14ac:dyDescent="0.3">
      <c r="A662" s="81"/>
      <c r="B662" s="78"/>
      <c r="C662" s="79"/>
      <c r="E662" s="80"/>
      <c r="G662" s="81"/>
      <c r="H662" s="81"/>
      <c r="I662" s="82"/>
      <c r="J662" s="83"/>
      <c r="K662" s="80"/>
      <c r="M662" s="81"/>
    </row>
    <row r="663" spans="1:13" s="73" customFormat="1" ht="22.05" customHeight="1" x14ac:dyDescent="0.3">
      <c r="A663" s="81"/>
      <c r="B663" s="78"/>
      <c r="C663" s="79"/>
      <c r="E663" s="80"/>
      <c r="G663" s="81"/>
      <c r="H663" s="81"/>
      <c r="I663" s="82"/>
      <c r="J663" s="83"/>
      <c r="K663" s="80"/>
      <c r="M663" s="81"/>
    </row>
    <row r="664" spans="1:13" s="73" customFormat="1" ht="22.05" customHeight="1" x14ac:dyDescent="0.3">
      <c r="A664" s="81"/>
      <c r="B664" s="78"/>
      <c r="C664" s="79"/>
      <c r="E664" s="80"/>
      <c r="G664" s="81"/>
      <c r="H664" s="81"/>
      <c r="I664" s="82"/>
      <c r="J664" s="83"/>
      <c r="K664" s="80"/>
      <c r="M664" s="81"/>
    </row>
    <row r="665" spans="1:13" s="73" customFormat="1" ht="22.05" customHeight="1" x14ac:dyDescent="0.3">
      <c r="A665" s="81"/>
      <c r="B665" s="78"/>
      <c r="C665" s="79"/>
      <c r="E665" s="80"/>
      <c r="G665" s="81"/>
      <c r="H665" s="81"/>
      <c r="I665" s="82"/>
      <c r="J665" s="83"/>
      <c r="K665" s="80"/>
      <c r="M665" s="81"/>
    </row>
    <row r="666" spans="1:13" s="73" customFormat="1" ht="22.05" customHeight="1" x14ac:dyDescent="0.3">
      <c r="A666" s="81"/>
      <c r="B666" s="78"/>
      <c r="C666" s="79"/>
      <c r="E666" s="80"/>
      <c r="G666" s="81"/>
      <c r="H666" s="81"/>
      <c r="I666" s="82"/>
      <c r="J666" s="83"/>
      <c r="K666" s="80"/>
      <c r="M666" s="81"/>
    </row>
    <row r="667" spans="1:13" s="73" customFormat="1" ht="22.05" customHeight="1" x14ac:dyDescent="0.3">
      <c r="A667" s="81"/>
      <c r="B667" s="78"/>
      <c r="C667" s="79"/>
      <c r="E667" s="80"/>
      <c r="G667" s="81"/>
      <c r="H667" s="81"/>
      <c r="I667" s="82"/>
      <c r="J667" s="83"/>
      <c r="K667" s="80"/>
      <c r="M667" s="81"/>
    </row>
    <row r="668" spans="1:13" s="73" customFormat="1" ht="22.05" customHeight="1" x14ac:dyDescent="0.3">
      <c r="A668" s="81"/>
      <c r="B668" s="78"/>
      <c r="C668" s="79"/>
      <c r="E668" s="80"/>
      <c r="G668" s="81"/>
      <c r="H668" s="81"/>
      <c r="I668" s="82"/>
      <c r="J668" s="83"/>
      <c r="K668" s="80"/>
      <c r="M668" s="81"/>
    </row>
    <row r="669" spans="1:13" s="73" customFormat="1" ht="22.05" customHeight="1" x14ac:dyDescent="0.3">
      <c r="A669" s="81"/>
      <c r="B669" s="78"/>
      <c r="C669" s="79"/>
      <c r="E669" s="80"/>
      <c r="G669" s="81"/>
      <c r="H669" s="81"/>
      <c r="I669" s="82"/>
      <c r="J669" s="83"/>
      <c r="K669" s="80"/>
      <c r="M669" s="81"/>
    </row>
    <row r="670" spans="1:13" s="73" customFormat="1" ht="22.05" customHeight="1" x14ac:dyDescent="0.3">
      <c r="A670" s="81"/>
      <c r="B670" s="78"/>
      <c r="C670" s="79"/>
      <c r="E670" s="80"/>
      <c r="G670" s="81"/>
      <c r="H670" s="81"/>
      <c r="I670" s="82"/>
      <c r="J670" s="83"/>
      <c r="K670" s="80"/>
      <c r="M670" s="81"/>
    </row>
    <row r="671" spans="1:13" s="73" customFormat="1" ht="22.05" customHeight="1" x14ac:dyDescent="0.3">
      <c r="A671" s="81"/>
      <c r="B671" s="78"/>
      <c r="C671" s="79"/>
      <c r="E671" s="80"/>
      <c r="G671" s="81"/>
      <c r="H671" s="81"/>
      <c r="I671" s="82"/>
      <c r="J671" s="83"/>
      <c r="K671" s="80"/>
      <c r="M671" s="81"/>
    </row>
    <row r="672" spans="1:13" s="73" customFormat="1" ht="22.05" customHeight="1" x14ac:dyDescent="0.3">
      <c r="A672" s="81"/>
      <c r="B672" s="78"/>
      <c r="C672" s="79"/>
      <c r="E672" s="80"/>
      <c r="G672" s="81"/>
      <c r="H672" s="81"/>
      <c r="I672" s="82"/>
      <c r="J672" s="83"/>
      <c r="K672" s="80"/>
      <c r="M672" s="81"/>
    </row>
    <row r="673" spans="1:13" s="73" customFormat="1" ht="22.05" customHeight="1" x14ac:dyDescent="0.3">
      <c r="A673" s="81"/>
      <c r="B673" s="78"/>
      <c r="C673" s="79"/>
      <c r="E673" s="80"/>
      <c r="G673" s="81"/>
      <c r="H673" s="81"/>
      <c r="I673" s="82"/>
      <c r="J673" s="83"/>
      <c r="K673" s="80"/>
      <c r="M673" s="81"/>
    </row>
    <row r="674" spans="1:13" s="73" customFormat="1" ht="22.05" customHeight="1" x14ac:dyDescent="0.3">
      <c r="A674" s="81"/>
      <c r="B674" s="78"/>
      <c r="C674" s="79"/>
      <c r="E674" s="80"/>
      <c r="G674" s="81"/>
      <c r="H674" s="81"/>
      <c r="I674" s="82"/>
      <c r="J674" s="83"/>
      <c r="K674" s="80"/>
      <c r="M674" s="81"/>
    </row>
    <row r="675" spans="1:13" s="73" customFormat="1" ht="22.05" customHeight="1" x14ac:dyDescent="0.3">
      <c r="A675" s="81"/>
      <c r="B675" s="78"/>
      <c r="C675" s="79"/>
      <c r="E675" s="80"/>
      <c r="G675" s="81"/>
      <c r="H675" s="81"/>
      <c r="I675" s="82"/>
      <c r="J675" s="83"/>
      <c r="K675" s="80"/>
      <c r="M675" s="81"/>
    </row>
    <row r="676" spans="1:13" s="73" customFormat="1" ht="22.05" customHeight="1" x14ac:dyDescent="0.3">
      <c r="A676" s="81"/>
      <c r="B676" s="78"/>
      <c r="C676" s="79"/>
      <c r="E676" s="80"/>
      <c r="G676" s="81"/>
      <c r="H676" s="81"/>
      <c r="I676" s="82"/>
      <c r="J676" s="83"/>
      <c r="K676" s="80"/>
      <c r="M676" s="81"/>
    </row>
    <row r="677" spans="1:13" s="73" customFormat="1" ht="22.05" customHeight="1" x14ac:dyDescent="0.3">
      <c r="A677" s="81"/>
      <c r="B677" s="78"/>
      <c r="C677" s="79"/>
      <c r="E677" s="80"/>
      <c r="G677" s="81"/>
      <c r="H677" s="81"/>
      <c r="I677" s="82"/>
      <c r="J677" s="83"/>
      <c r="K677" s="80"/>
      <c r="M677" s="81"/>
    </row>
    <row r="678" spans="1:13" s="73" customFormat="1" ht="22.05" customHeight="1" x14ac:dyDescent="0.3">
      <c r="A678" s="81"/>
      <c r="B678" s="78"/>
      <c r="C678" s="79"/>
      <c r="E678" s="80"/>
      <c r="G678" s="81"/>
      <c r="H678" s="81"/>
      <c r="I678" s="82"/>
      <c r="J678" s="83"/>
      <c r="K678" s="80"/>
      <c r="M678" s="81"/>
    </row>
    <row r="679" spans="1:13" s="73" customFormat="1" ht="22.05" customHeight="1" x14ac:dyDescent="0.3">
      <c r="A679" s="81"/>
      <c r="B679" s="78"/>
      <c r="C679" s="79"/>
      <c r="E679" s="80"/>
      <c r="G679" s="81"/>
      <c r="H679" s="81"/>
      <c r="I679" s="82"/>
      <c r="J679" s="83"/>
      <c r="K679" s="80"/>
      <c r="M679" s="81"/>
    </row>
    <row r="680" spans="1:13" s="73" customFormat="1" ht="22.05" customHeight="1" x14ac:dyDescent="0.3">
      <c r="A680" s="81"/>
      <c r="B680" s="78"/>
      <c r="C680" s="79"/>
      <c r="E680" s="80"/>
      <c r="G680" s="81"/>
      <c r="H680" s="81"/>
      <c r="I680" s="82"/>
      <c r="J680" s="83"/>
      <c r="K680" s="80"/>
      <c r="M680" s="81"/>
    </row>
    <row r="681" spans="1:13" s="73" customFormat="1" ht="22.05" customHeight="1" x14ac:dyDescent="0.3">
      <c r="A681" s="81"/>
      <c r="B681" s="78"/>
      <c r="C681" s="79"/>
      <c r="E681" s="80"/>
      <c r="G681" s="81"/>
      <c r="H681" s="81"/>
      <c r="I681" s="82"/>
      <c r="J681" s="83"/>
      <c r="K681" s="80"/>
      <c r="M681" s="81"/>
    </row>
    <row r="682" spans="1:13" s="73" customFormat="1" ht="22.05" customHeight="1" x14ac:dyDescent="0.3">
      <c r="A682" s="81"/>
      <c r="B682" s="78"/>
      <c r="C682" s="79"/>
      <c r="E682" s="80"/>
      <c r="G682" s="81"/>
      <c r="H682" s="81"/>
      <c r="I682" s="82"/>
      <c r="J682" s="83"/>
      <c r="K682" s="80"/>
      <c r="M682" s="81"/>
    </row>
    <row r="683" spans="1:13" s="73" customFormat="1" ht="22.05" customHeight="1" x14ac:dyDescent="0.3">
      <c r="A683" s="81"/>
      <c r="B683" s="78"/>
      <c r="C683" s="79"/>
      <c r="E683" s="80"/>
      <c r="G683" s="81"/>
      <c r="H683" s="81"/>
      <c r="I683" s="82"/>
      <c r="J683" s="83"/>
      <c r="K683" s="80"/>
      <c r="M683" s="81"/>
    </row>
    <row r="684" spans="1:13" s="73" customFormat="1" ht="22.05" customHeight="1" x14ac:dyDescent="0.3">
      <c r="A684" s="81"/>
      <c r="B684" s="78"/>
      <c r="C684" s="79"/>
      <c r="E684" s="80"/>
      <c r="G684" s="81"/>
      <c r="H684" s="81"/>
      <c r="I684" s="82"/>
      <c r="J684" s="83"/>
      <c r="K684" s="80"/>
      <c r="M684" s="81"/>
    </row>
    <row r="685" spans="1:13" s="73" customFormat="1" ht="22.05" customHeight="1" x14ac:dyDescent="0.3">
      <c r="A685" s="81"/>
      <c r="B685" s="78"/>
      <c r="C685" s="79"/>
      <c r="E685" s="80"/>
      <c r="G685" s="81"/>
      <c r="H685" s="81"/>
      <c r="I685" s="82"/>
      <c r="J685" s="83"/>
      <c r="K685" s="80"/>
      <c r="M685" s="81"/>
    </row>
    <row r="686" spans="1:13" s="73" customFormat="1" ht="22.05" customHeight="1" x14ac:dyDescent="0.3">
      <c r="A686" s="81"/>
      <c r="B686" s="78"/>
      <c r="C686" s="79"/>
      <c r="E686" s="80"/>
      <c r="G686" s="81"/>
      <c r="H686" s="81"/>
      <c r="I686" s="82"/>
      <c r="J686" s="83"/>
      <c r="K686" s="80"/>
      <c r="M686" s="81"/>
    </row>
    <row r="687" spans="1:13" s="73" customFormat="1" ht="22.05" customHeight="1" x14ac:dyDescent="0.3">
      <c r="A687" s="81"/>
      <c r="B687" s="78"/>
      <c r="C687" s="79"/>
      <c r="E687" s="80"/>
      <c r="G687" s="81"/>
      <c r="H687" s="81"/>
      <c r="I687" s="82"/>
      <c r="J687" s="83"/>
      <c r="K687" s="80"/>
      <c r="M687" s="81"/>
    </row>
    <row r="688" spans="1:13" s="73" customFormat="1" ht="22.05" customHeight="1" x14ac:dyDescent="0.3">
      <c r="A688" s="81"/>
      <c r="B688" s="78"/>
      <c r="C688" s="79"/>
      <c r="E688" s="80"/>
      <c r="G688" s="81"/>
      <c r="H688" s="81"/>
      <c r="I688" s="82"/>
      <c r="J688" s="83"/>
      <c r="K688" s="80"/>
      <c r="M688" s="81"/>
    </row>
    <row r="689" spans="1:13" s="73" customFormat="1" ht="22.05" customHeight="1" x14ac:dyDescent="0.3">
      <c r="A689" s="81"/>
      <c r="B689" s="78"/>
      <c r="C689" s="79"/>
      <c r="E689" s="80"/>
      <c r="G689" s="81"/>
      <c r="H689" s="81"/>
      <c r="I689" s="82"/>
      <c r="J689" s="83"/>
      <c r="K689" s="80"/>
      <c r="M689" s="81"/>
    </row>
    <row r="690" spans="1:13" s="73" customFormat="1" ht="22.05" customHeight="1" x14ac:dyDescent="0.3">
      <c r="A690" s="81"/>
      <c r="B690" s="78"/>
      <c r="C690" s="79"/>
      <c r="E690" s="80"/>
      <c r="G690" s="81"/>
      <c r="H690" s="81"/>
      <c r="I690" s="82"/>
      <c r="J690" s="83"/>
      <c r="K690" s="80"/>
      <c r="M690" s="81"/>
    </row>
    <row r="691" spans="1:13" s="73" customFormat="1" ht="22.05" customHeight="1" x14ac:dyDescent="0.3">
      <c r="A691" s="81"/>
      <c r="B691" s="78"/>
      <c r="C691" s="79"/>
      <c r="E691" s="80"/>
      <c r="G691" s="81"/>
      <c r="H691" s="81"/>
      <c r="I691" s="82"/>
      <c r="J691" s="83"/>
      <c r="K691" s="80"/>
      <c r="M691" s="81"/>
    </row>
    <row r="692" spans="1:13" s="73" customFormat="1" ht="22.05" customHeight="1" x14ac:dyDescent="0.3">
      <c r="A692" s="81"/>
      <c r="B692" s="78"/>
      <c r="C692" s="79"/>
      <c r="E692" s="80"/>
      <c r="G692" s="81"/>
      <c r="H692" s="81"/>
      <c r="I692" s="82"/>
      <c r="J692" s="83"/>
      <c r="K692" s="80"/>
      <c r="M692" s="81"/>
    </row>
    <row r="693" spans="1:13" s="73" customFormat="1" ht="22.05" customHeight="1" x14ac:dyDescent="0.3">
      <c r="A693" s="81"/>
      <c r="B693" s="78"/>
      <c r="C693" s="79"/>
      <c r="E693" s="80"/>
      <c r="G693" s="81"/>
      <c r="H693" s="81"/>
      <c r="I693" s="82"/>
      <c r="J693" s="83"/>
      <c r="K693" s="80"/>
      <c r="M693" s="81"/>
    </row>
    <row r="694" spans="1:13" s="73" customFormat="1" ht="22.05" customHeight="1" x14ac:dyDescent="0.3">
      <c r="A694" s="81"/>
      <c r="B694" s="78"/>
      <c r="C694" s="79"/>
      <c r="E694" s="80"/>
      <c r="G694" s="81"/>
      <c r="H694" s="81"/>
      <c r="I694" s="82"/>
      <c r="J694" s="83"/>
      <c r="K694" s="80"/>
      <c r="M694" s="81"/>
    </row>
    <row r="695" spans="1:13" s="73" customFormat="1" ht="22.05" customHeight="1" x14ac:dyDescent="0.3">
      <c r="A695" s="81"/>
      <c r="B695" s="78"/>
      <c r="C695" s="79"/>
      <c r="E695" s="80"/>
      <c r="G695" s="81"/>
      <c r="H695" s="81"/>
      <c r="I695" s="82"/>
      <c r="J695" s="83"/>
      <c r="K695" s="80"/>
      <c r="M695" s="81"/>
    </row>
    <row r="696" spans="1:13" s="73" customFormat="1" ht="22.05" customHeight="1" x14ac:dyDescent="0.3">
      <c r="A696" s="81"/>
      <c r="B696" s="78"/>
      <c r="C696" s="79"/>
      <c r="E696" s="80"/>
      <c r="G696" s="81"/>
      <c r="H696" s="81"/>
      <c r="I696" s="82"/>
      <c r="J696" s="83"/>
      <c r="K696" s="80"/>
      <c r="M696" s="81"/>
    </row>
    <row r="697" spans="1:13" s="73" customFormat="1" ht="22.05" customHeight="1" x14ac:dyDescent="0.3">
      <c r="A697" s="81"/>
      <c r="B697" s="78"/>
      <c r="C697" s="79"/>
      <c r="E697" s="80"/>
      <c r="G697" s="81"/>
      <c r="H697" s="81"/>
      <c r="I697" s="82"/>
      <c r="J697" s="83"/>
      <c r="K697" s="80"/>
      <c r="M697" s="81"/>
    </row>
    <row r="698" spans="1:13" s="73" customFormat="1" ht="22.05" customHeight="1" x14ac:dyDescent="0.3">
      <c r="A698" s="81"/>
      <c r="B698" s="78"/>
      <c r="C698" s="79"/>
      <c r="E698" s="80"/>
      <c r="G698" s="81"/>
      <c r="H698" s="81"/>
      <c r="I698" s="82"/>
      <c r="J698" s="83"/>
      <c r="K698" s="80"/>
      <c r="M698" s="81"/>
    </row>
    <row r="699" spans="1:13" s="73" customFormat="1" ht="22.05" customHeight="1" x14ac:dyDescent="0.3">
      <c r="A699" s="81"/>
      <c r="B699" s="78"/>
      <c r="C699" s="79"/>
      <c r="E699" s="80"/>
      <c r="G699" s="81"/>
      <c r="H699" s="81"/>
      <c r="I699" s="82"/>
      <c r="J699" s="83"/>
      <c r="K699" s="80"/>
      <c r="M699" s="81"/>
    </row>
    <row r="700" spans="1:13" s="73" customFormat="1" ht="22.05" customHeight="1" x14ac:dyDescent="0.3">
      <c r="A700" s="81"/>
      <c r="B700" s="78"/>
      <c r="C700" s="79"/>
      <c r="E700" s="80"/>
      <c r="G700" s="81"/>
      <c r="H700" s="81"/>
      <c r="I700" s="82"/>
      <c r="J700" s="83"/>
      <c r="K700" s="80"/>
      <c r="M700" s="81"/>
    </row>
    <row r="701" spans="1:13" s="73" customFormat="1" ht="22.05" customHeight="1" x14ac:dyDescent="0.3">
      <c r="A701" s="81"/>
      <c r="B701" s="78"/>
      <c r="C701" s="79"/>
      <c r="E701" s="80"/>
      <c r="G701" s="81"/>
      <c r="H701" s="81"/>
      <c r="I701" s="82"/>
      <c r="J701" s="83"/>
      <c r="K701" s="80"/>
      <c r="M701" s="81"/>
    </row>
    <row r="702" spans="1:13" s="73" customFormat="1" ht="22.05" customHeight="1" x14ac:dyDescent="0.3">
      <c r="A702" s="81"/>
      <c r="B702" s="78"/>
      <c r="C702" s="79"/>
      <c r="E702" s="80"/>
      <c r="G702" s="81"/>
      <c r="H702" s="81"/>
      <c r="I702" s="82"/>
      <c r="J702" s="83"/>
      <c r="K702" s="80"/>
      <c r="M702" s="81"/>
    </row>
    <row r="703" spans="1:13" s="73" customFormat="1" ht="22.05" customHeight="1" x14ac:dyDescent="0.3">
      <c r="A703" s="81"/>
      <c r="B703" s="78"/>
      <c r="C703" s="79"/>
      <c r="E703" s="80"/>
      <c r="G703" s="81"/>
      <c r="H703" s="81"/>
      <c r="I703" s="82"/>
      <c r="J703" s="83"/>
      <c r="K703" s="80"/>
      <c r="M703" s="81"/>
    </row>
    <row r="704" spans="1:13" s="73" customFormat="1" ht="22.05" customHeight="1" x14ac:dyDescent="0.3">
      <c r="A704" s="81"/>
      <c r="B704" s="78"/>
      <c r="C704" s="79"/>
      <c r="E704" s="80"/>
      <c r="G704" s="81"/>
      <c r="H704" s="81"/>
      <c r="I704" s="82"/>
      <c r="J704" s="83"/>
      <c r="K704" s="80"/>
      <c r="M704" s="81"/>
    </row>
    <row r="705" spans="1:13" s="73" customFormat="1" ht="22.05" customHeight="1" x14ac:dyDescent="0.3">
      <c r="A705" s="81"/>
      <c r="B705" s="78"/>
      <c r="C705" s="79"/>
      <c r="E705" s="80"/>
      <c r="G705" s="81"/>
      <c r="H705" s="81"/>
      <c r="I705" s="82"/>
      <c r="J705" s="83"/>
      <c r="K705" s="80"/>
      <c r="M705" s="81"/>
    </row>
    <row r="706" spans="1:13" s="73" customFormat="1" ht="22.05" customHeight="1" x14ac:dyDescent="0.3">
      <c r="A706" s="81"/>
      <c r="B706" s="78"/>
      <c r="C706" s="79"/>
      <c r="E706" s="80"/>
      <c r="G706" s="81"/>
      <c r="H706" s="81"/>
      <c r="I706" s="82"/>
      <c r="J706" s="83"/>
      <c r="K706" s="80"/>
      <c r="M706" s="81"/>
    </row>
    <row r="707" spans="1:13" s="73" customFormat="1" ht="22.05" customHeight="1" x14ac:dyDescent="0.3">
      <c r="A707" s="81"/>
      <c r="B707" s="78"/>
      <c r="C707" s="79"/>
      <c r="E707" s="80"/>
      <c r="G707" s="81"/>
      <c r="H707" s="81"/>
      <c r="I707" s="82"/>
      <c r="J707" s="83"/>
      <c r="K707" s="80"/>
      <c r="M707" s="81"/>
    </row>
    <row r="708" spans="1:13" s="73" customFormat="1" ht="22.05" customHeight="1" x14ac:dyDescent="0.3">
      <c r="A708" s="81"/>
      <c r="B708" s="78"/>
      <c r="C708" s="79"/>
      <c r="E708" s="80"/>
      <c r="G708" s="81"/>
      <c r="H708" s="81"/>
      <c r="I708" s="82"/>
      <c r="J708" s="83"/>
      <c r="K708" s="80"/>
      <c r="M708" s="81"/>
    </row>
    <row r="709" spans="1:13" s="73" customFormat="1" ht="22.05" customHeight="1" x14ac:dyDescent="0.3">
      <c r="A709" s="81"/>
      <c r="B709" s="78"/>
      <c r="C709" s="79"/>
      <c r="E709" s="80"/>
      <c r="G709" s="81"/>
      <c r="H709" s="81"/>
      <c r="I709" s="82"/>
      <c r="J709" s="83"/>
      <c r="K709" s="80"/>
      <c r="M709" s="81"/>
    </row>
    <row r="710" spans="1:13" s="73" customFormat="1" ht="22.05" customHeight="1" x14ac:dyDescent="0.3">
      <c r="A710" s="81"/>
      <c r="B710" s="78"/>
      <c r="C710" s="79"/>
      <c r="E710" s="80"/>
      <c r="G710" s="81"/>
      <c r="H710" s="81"/>
      <c r="I710" s="82"/>
      <c r="J710" s="83"/>
      <c r="K710" s="80"/>
      <c r="M710" s="81"/>
    </row>
    <row r="711" spans="1:13" s="73" customFormat="1" ht="22.05" customHeight="1" x14ac:dyDescent="0.3">
      <c r="A711" s="81"/>
      <c r="B711" s="78"/>
      <c r="C711" s="79"/>
      <c r="E711" s="80"/>
      <c r="G711" s="81"/>
      <c r="H711" s="81"/>
      <c r="I711" s="82"/>
      <c r="J711" s="83"/>
      <c r="K711" s="80"/>
      <c r="M711" s="81"/>
    </row>
    <row r="712" spans="1:13" s="73" customFormat="1" ht="22.05" customHeight="1" x14ac:dyDescent="0.3">
      <c r="A712" s="81"/>
      <c r="B712" s="78"/>
      <c r="C712" s="79"/>
      <c r="E712" s="80"/>
      <c r="G712" s="81"/>
      <c r="H712" s="81"/>
      <c r="I712" s="82"/>
      <c r="J712" s="83"/>
      <c r="K712" s="80"/>
      <c r="M712" s="81"/>
    </row>
    <row r="713" spans="1:13" s="73" customFormat="1" ht="22.05" customHeight="1" x14ac:dyDescent="0.3">
      <c r="A713" s="81"/>
      <c r="B713" s="78"/>
      <c r="C713" s="79"/>
      <c r="E713" s="80"/>
      <c r="G713" s="81"/>
      <c r="H713" s="81"/>
      <c r="I713" s="82"/>
      <c r="J713" s="83"/>
      <c r="K713" s="80"/>
      <c r="M713" s="81"/>
    </row>
    <row r="714" spans="1:13" s="73" customFormat="1" ht="22.05" customHeight="1" x14ac:dyDescent="0.3">
      <c r="A714" s="81"/>
      <c r="B714" s="78"/>
      <c r="C714" s="79"/>
      <c r="E714" s="80"/>
      <c r="G714" s="81"/>
      <c r="H714" s="81"/>
      <c r="I714" s="82"/>
      <c r="J714" s="83"/>
      <c r="K714" s="80"/>
      <c r="M714" s="81"/>
    </row>
    <row r="715" spans="1:13" s="73" customFormat="1" ht="22.05" customHeight="1" x14ac:dyDescent="0.3">
      <c r="A715" s="81"/>
      <c r="B715" s="78"/>
      <c r="C715" s="79"/>
      <c r="E715" s="80"/>
      <c r="G715" s="81"/>
      <c r="H715" s="81"/>
      <c r="I715" s="82"/>
      <c r="J715" s="83"/>
      <c r="K715" s="80"/>
      <c r="M715" s="81"/>
    </row>
    <row r="716" spans="1:13" s="73" customFormat="1" ht="22.05" customHeight="1" x14ac:dyDescent="0.3">
      <c r="A716" s="81"/>
      <c r="B716" s="78"/>
      <c r="C716" s="79"/>
      <c r="E716" s="80"/>
      <c r="G716" s="81"/>
      <c r="H716" s="81"/>
      <c r="I716" s="82"/>
      <c r="J716" s="83"/>
      <c r="K716" s="80"/>
      <c r="M716" s="81"/>
    </row>
    <row r="717" spans="1:13" s="73" customFormat="1" ht="22.05" customHeight="1" x14ac:dyDescent="0.3">
      <c r="A717" s="81"/>
      <c r="B717" s="78"/>
      <c r="C717" s="79"/>
      <c r="E717" s="80"/>
      <c r="G717" s="81"/>
      <c r="H717" s="81"/>
      <c r="I717" s="82"/>
      <c r="J717" s="83"/>
      <c r="K717" s="80"/>
      <c r="M717" s="81"/>
    </row>
    <row r="718" spans="1:13" s="73" customFormat="1" ht="22.05" customHeight="1" x14ac:dyDescent="0.3">
      <c r="A718" s="81"/>
      <c r="B718" s="78"/>
      <c r="C718" s="79"/>
      <c r="E718" s="80"/>
      <c r="G718" s="81"/>
      <c r="H718" s="81"/>
      <c r="I718" s="82"/>
      <c r="J718" s="83"/>
      <c r="K718" s="80"/>
      <c r="M718" s="81"/>
    </row>
    <row r="719" spans="1:13" s="73" customFormat="1" ht="22.05" customHeight="1" x14ac:dyDescent="0.3">
      <c r="A719" s="81"/>
      <c r="B719" s="78"/>
      <c r="C719" s="79"/>
      <c r="E719" s="80"/>
      <c r="G719" s="81"/>
      <c r="H719" s="81"/>
      <c r="I719" s="82"/>
      <c r="J719" s="83"/>
      <c r="K719" s="80"/>
      <c r="M719" s="81"/>
    </row>
    <row r="720" spans="1:13" s="73" customFormat="1" ht="22.05" customHeight="1" x14ac:dyDescent="0.3">
      <c r="A720" s="81"/>
      <c r="B720" s="78"/>
      <c r="C720" s="79"/>
      <c r="E720" s="80"/>
      <c r="G720" s="81"/>
      <c r="H720" s="81"/>
      <c r="I720" s="82"/>
      <c r="J720" s="83"/>
      <c r="K720" s="80"/>
      <c r="M720" s="81"/>
    </row>
    <row r="721" spans="1:13" s="73" customFormat="1" ht="22.05" customHeight="1" x14ac:dyDescent="0.3">
      <c r="A721" s="81"/>
      <c r="B721" s="78"/>
      <c r="C721" s="79"/>
      <c r="E721" s="80"/>
      <c r="G721" s="81"/>
      <c r="H721" s="81"/>
      <c r="I721" s="82"/>
      <c r="J721" s="83"/>
      <c r="K721" s="80"/>
      <c r="M721" s="81"/>
    </row>
    <row r="722" spans="1:13" s="73" customFormat="1" ht="22.05" customHeight="1" x14ac:dyDescent="0.3">
      <c r="A722" s="81"/>
      <c r="B722" s="78"/>
      <c r="C722" s="79"/>
      <c r="E722" s="80"/>
      <c r="G722" s="81"/>
      <c r="H722" s="81"/>
      <c r="I722" s="82"/>
      <c r="J722" s="83"/>
      <c r="K722" s="80"/>
      <c r="M722" s="81"/>
    </row>
    <row r="723" spans="1:13" s="73" customFormat="1" ht="22.05" customHeight="1" x14ac:dyDescent="0.3">
      <c r="A723" s="81"/>
      <c r="B723" s="78"/>
      <c r="C723" s="79"/>
      <c r="E723" s="80"/>
      <c r="G723" s="81"/>
      <c r="H723" s="81"/>
      <c r="I723" s="82"/>
      <c r="J723" s="83"/>
      <c r="K723" s="80"/>
      <c r="M723" s="81"/>
    </row>
    <row r="724" spans="1:13" s="73" customFormat="1" ht="22.05" customHeight="1" x14ac:dyDescent="0.3">
      <c r="A724" s="81"/>
      <c r="B724" s="78"/>
      <c r="C724" s="79"/>
      <c r="E724" s="80"/>
      <c r="G724" s="81"/>
      <c r="H724" s="81"/>
      <c r="I724" s="82"/>
      <c r="J724" s="83"/>
      <c r="K724" s="80"/>
      <c r="M724" s="81"/>
    </row>
    <row r="725" spans="1:13" s="73" customFormat="1" ht="22.05" customHeight="1" x14ac:dyDescent="0.3">
      <c r="A725" s="81"/>
      <c r="B725" s="78"/>
      <c r="C725" s="79"/>
      <c r="E725" s="80"/>
      <c r="G725" s="81"/>
      <c r="H725" s="81"/>
      <c r="I725" s="82"/>
      <c r="J725" s="83"/>
      <c r="K725" s="80"/>
      <c r="M725" s="81"/>
    </row>
    <row r="726" spans="1:13" s="73" customFormat="1" ht="22.05" customHeight="1" x14ac:dyDescent="0.3">
      <c r="A726" s="81"/>
      <c r="B726" s="78"/>
      <c r="C726" s="79"/>
      <c r="E726" s="80"/>
      <c r="G726" s="81"/>
      <c r="H726" s="81"/>
      <c r="I726" s="82"/>
      <c r="J726" s="83"/>
      <c r="K726" s="80"/>
      <c r="M726" s="81"/>
    </row>
    <row r="727" spans="1:13" s="73" customFormat="1" ht="22.05" customHeight="1" x14ac:dyDescent="0.3">
      <c r="A727" s="81"/>
      <c r="B727" s="78"/>
      <c r="C727" s="79"/>
      <c r="E727" s="80"/>
      <c r="G727" s="81"/>
      <c r="H727" s="81"/>
      <c r="I727" s="82"/>
      <c r="J727" s="83"/>
      <c r="K727" s="80"/>
      <c r="M727" s="81"/>
    </row>
    <row r="728" spans="1:13" s="73" customFormat="1" ht="22.05" customHeight="1" x14ac:dyDescent="0.3">
      <c r="A728" s="81"/>
      <c r="B728" s="78"/>
      <c r="C728" s="79"/>
      <c r="E728" s="80"/>
      <c r="G728" s="81"/>
      <c r="H728" s="81"/>
      <c r="I728" s="82"/>
      <c r="J728" s="83"/>
      <c r="K728" s="80"/>
      <c r="M728" s="81"/>
    </row>
    <row r="729" spans="1:13" s="73" customFormat="1" ht="22.05" customHeight="1" x14ac:dyDescent="0.3">
      <c r="A729" s="81"/>
      <c r="B729" s="78"/>
      <c r="C729" s="79"/>
      <c r="E729" s="80"/>
      <c r="G729" s="81"/>
      <c r="H729" s="81"/>
      <c r="I729" s="82"/>
      <c r="J729" s="83"/>
      <c r="K729" s="80"/>
      <c r="M729" s="81"/>
    </row>
    <row r="730" spans="1:13" s="73" customFormat="1" ht="22.05" customHeight="1" x14ac:dyDescent="0.3">
      <c r="A730" s="81"/>
      <c r="B730" s="78"/>
      <c r="C730" s="79"/>
      <c r="E730" s="80"/>
      <c r="G730" s="81"/>
      <c r="H730" s="81"/>
      <c r="I730" s="82"/>
      <c r="J730" s="83"/>
      <c r="K730" s="80"/>
      <c r="M730" s="81"/>
    </row>
    <row r="731" spans="1:13" s="73" customFormat="1" ht="22.05" customHeight="1" x14ac:dyDescent="0.3">
      <c r="A731" s="81"/>
      <c r="B731" s="78"/>
      <c r="C731" s="79"/>
      <c r="E731" s="80"/>
      <c r="G731" s="81"/>
      <c r="H731" s="81"/>
      <c r="I731" s="82"/>
      <c r="J731" s="83"/>
      <c r="K731" s="80"/>
      <c r="M731" s="81"/>
    </row>
    <row r="732" spans="1:13" s="73" customFormat="1" ht="22.05" customHeight="1" x14ac:dyDescent="0.3">
      <c r="A732" s="81"/>
      <c r="B732" s="78"/>
      <c r="C732" s="79"/>
      <c r="E732" s="80"/>
      <c r="G732" s="81"/>
      <c r="H732" s="81"/>
      <c r="I732" s="82"/>
      <c r="J732" s="83"/>
      <c r="K732" s="80"/>
      <c r="M732" s="81"/>
    </row>
    <row r="733" spans="1:13" s="73" customFormat="1" ht="22.05" customHeight="1" x14ac:dyDescent="0.3">
      <c r="A733" s="81"/>
      <c r="B733" s="78"/>
      <c r="C733" s="79"/>
      <c r="E733" s="80"/>
      <c r="G733" s="81"/>
      <c r="H733" s="81"/>
      <c r="I733" s="82"/>
      <c r="J733" s="83"/>
      <c r="K733" s="80"/>
      <c r="M733" s="81"/>
    </row>
    <row r="734" spans="1:13" s="73" customFormat="1" ht="22.05" customHeight="1" x14ac:dyDescent="0.3">
      <c r="A734" s="81"/>
      <c r="B734" s="78"/>
      <c r="C734" s="79"/>
      <c r="E734" s="80"/>
      <c r="G734" s="81"/>
      <c r="H734" s="81"/>
      <c r="I734" s="82"/>
      <c r="J734" s="83"/>
      <c r="K734" s="80"/>
      <c r="M734" s="81"/>
    </row>
    <row r="735" spans="1:13" s="73" customFormat="1" ht="22.05" customHeight="1" x14ac:dyDescent="0.3">
      <c r="A735" s="81"/>
      <c r="B735" s="78"/>
      <c r="C735" s="79"/>
      <c r="E735" s="80"/>
      <c r="G735" s="81"/>
      <c r="H735" s="81"/>
      <c r="I735" s="82"/>
      <c r="J735" s="83"/>
      <c r="K735" s="80"/>
      <c r="M735" s="81"/>
    </row>
    <row r="736" spans="1:13" s="73" customFormat="1" ht="22.05" customHeight="1" x14ac:dyDescent="0.3">
      <c r="A736" s="81"/>
      <c r="B736" s="78"/>
      <c r="C736" s="79"/>
      <c r="E736" s="80"/>
      <c r="G736" s="81"/>
      <c r="H736" s="81"/>
      <c r="I736" s="82"/>
      <c r="J736" s="83"/>
      <c r="K736" s="80"/>
      <c r="M736" s="81"/>
    </row>
    <row r="737" spans="1:13" s="73" customFormat="1" ht="22.05" customHeight="1" x14ac:dyDescent="0.3">
      <c r="A737" s="81"/>
      <c r="B737" s="78"/>
      <c r="C737" s="79"/>
      <c r="E737" s="80"/>
      <c r="G737" s="81"/>
      <c r="H737" s="81"/>
      <c r="I737" s="82"/>
      <c r="J737" s="83"/>
      <c r="K737" s="80"/>
      <c r="M737" s="81"/>
    </row>
    <row r="738" spans="1:13" s="73" customFormat="1" ht="22.05" customHeight="1" x14ac:dyDescent="0.3">
      <c r="A738" s="81"/>
      <c r="B738" s="78"/>
      <c r="C738" s="79"/>
      <c r="E738" s="80"/>
      <c r="G738" s="81"/>
      <c r="H738" s="81"/>
      <c r="I738" s="82"/>
      <c r="J738" s="83"/>
      <c r="K738" s="80"/>
      <c r="M738" s="81"/>
    </row>
    <row r="739" spans="1:13" s="73" customFormat="1" ht="22.05" customHeight="1" x14ac:dyDescent="0.3">
      <c r="A739" s="81"/>
      <c r="B739" s="78"/>
      <c r="C739" s="79"/>
      <c r="E739" s="80"/>
      <c r="G739" s="81"/>
      <c r="H739" s="81"/>
      <c r="I739" s="82"/>
      <c r="J739" s="83"/>
      <c r="K739" s="80"/>
      <c r="M739" s="81"/>
    </row>
    <row r="740" spans="1:13" s="73" customFormat="1" ht="22.05" customHeight="1" x14ac:dyDescent="0.3">
      <c r="A740" s="81"/>
      <c r="B740" s="78"/>
      <c r="C740" s="79"/>
      <c r="E740" s="80"/>
      <c r="G740" s="81"/>
      <c r="H740" s="81"/>
      <c r="I740" s="82"/>
      <c r="J740" s="83"/>
      <c r="K740" s="80"/>
      <c r="M740" s="81"/>
    </row>
    <row r="741" spans="1:13" s="73" customFormat="1" ht="22.05" customHeight="1" x14ac:dyDescent="0.3">
      <c r="A741" s="81"/>
      <c r="B741" s="78"/>
      <c r="C741" s="79"/>
      <c r="E741" s="80"/>
      <c r="G741" s="81"/>
      <c r="H741" s="81"/>
      <c r="I741" s="82"/>
      <c r="J741" s="83"/>
      <c r="K741" s="80"/>
      <c r="M741" s="81"/>
    </row>
    <row r="742" spans="1:13" s="73" customFormat="1" ht="22.05" customHeight="1" x14ac:dyDescent="0.3">
      <c r="A742" s="81"/>
      <c r="B742" s="78"/>
      <c r="C742" s="79"/>
      <c r="E742" s="80"/>
      <c r="G742" s="81"/>
      <c r="H742" s="81"/>
      <c r="I742" s="82"/>
      <c r="J742" s="83"/>
      <c r="K742" s="80"/>
      <c r="M742" s="81"/>
    </row>
    <row r="743" spans="1:13" s="73" customFormat="1" ht="22.05" customHeight="1" x14ac:dyDescent="0.3">
      <c r="A743" s="81"/>
      <c r="B743" s="78"/>
      <c r="C743" s="79"/>
      <c r="E743" s="80"/>
      <c r="G743" s="81"/>
      <c r="H743" s="81"/>
      <c r="I743" s="82"/>
      <c r="J743" s="83"/>
      <c r="K743" s="80"/>
      <c r="M743" s="81"/>
    </row>
    <row r="744" spans="1:13" s="73" customFormat="1" ht="22.05" customHeight="1" x14ac:dyDescent="0.3">
      <c r="A744" s="81"/>
      <c r="B744" s="78"/>
      <c r="C744" s="79"/>
      <c r="E744" s="80"/>
      <c r="G744" s="81"/>
      <c r="H744" s="81"/>
      <c r="I744" s="82"/>
      <c r="J744" s="83"/>
      <c r="K744" s="80"/>
      <c r="M744" s="81"/>
    </row>
    <row r="745" spans="1:13" s="73" customFormat="1" ht="22.05" customHeight="1" x14ac:dyDescent="0.3">
      <c r="A745" s="81"/>
      <c r="B745" s="78"/>
      <c r="C745" s="79"/>
      <c r="E745" s="80"/>
      <c r="G745" s="81"/>
      <c r="H745" s="81"/>
      <c r="I745" s="82"/>
      <c r="J745" s="83"/>
      <c r="K745" s="80"/>
      <c r="M745" s="81"/>
    </row>
    <row r="746" spans="1:13" s="73" customFormat="1" ht="22.05" customHeight="1" x14ac:dyDescent="0.3">
      <c r="A746" s="81"/>
      <c r="B746" s="78"/>
      <c r="C746" s="79"/>
      <c r="E746" s="80"/>
      <c r="G746" s="81"/>
      <c r="H746" s="81"/>
      <c r="I746" s="82"/>
      <c r="J746" s="83"/>
      <c r="K746" s="80"/>
      <c r="M746" s="81"/>
    </row>
    <row r="747" spans="1:13" s="73" customFormat="1" ht="22.05" customHeight="1" x14ac:dyDescent="0.3">
      <c r="A747" s="81"/>
      <c r="B747" s="78"/>
      <c r="C747" s="79"/>
      <c r="E747" s="80"/>
      <c r="G747" s="81"/>
      <c r="H747" s="81"/>
      <c r="I747" s="82"/>
      <c r="J747" s="83"/>
      <c r="K747" s="80"/>
      <c r="M747" s="81"/>
    </row>
    <row r="748" spans="1:13" s="73" customFormat="1" ht="22.05" customHeight="1" x14ac:dyDescent="0.3">
      <c r="A748" s="81"/>
      <c r="B748" s="78"/>
      <c r="C748" s="79"/>
      <c r="E748" s="80"/>
      <c r="G748" s="81"/>
      <c r="H748" s="81"/>
      <c r="I748" s="82"/>
      <c r="J748" s="83"/>
      <c r="K748" s="80"/>
      <c r="M748" s="81"/>
    </row>
    <row r="749" spans="1:13" s="73" customFormat="1" ht="22.05" customHeight="1" x14ac:dyDescent="0.3">
      <c r="A749" s="81"/>
      <c r="B749" s="78"/>
      <c r="C749" s="79"/>
      <c r="E749" s="80"/>
      <c r="G749" s="81"/>
      <c r="H749" s="81"/>
      <c r="I749" s="82"/>
      <c r="J749" s="83"/>
      <c r="K749" s="80"/>
      <c r="M749" s="81"/>
    </row>
    <row r="750" spans="1:13" s="73" customFormat="1" ht="22.05" customHeight="1" x14ac:dyDescent="0.3">
      <c r="A750" s="81"/>
      <c r="B750" s="78"/>
      <c r="C750" s="79"/>
      <c r="E750" s="80"/>
      <c r="G750" s="81"/>
      <c r="H750" s="81"/>
      <c r="I750" s="82"/>
      <c r="J750" s="83"/>
      <c r="K750" s="80"/>
      <c r="M750" s="81"/>
    </row>
    <row r="751" spans="1:13" s="73" customFormat="1" ht="22.05" customHeight="1" x14ac:dyDescent="0.3">
      <c r="A751" s="81"/>
      <c r="B751" s="78"/>
      <c r="C751" s="79"/>
      <c r="E751" s="80"/>
      <c r="G751" s="81"/>
      <c r="H751" s="81"/>
      <c r="I751" s="82"/>
      <c r="J751" s="83"/>
      <c r="K751" s="80"/>
      <c r="M751" s="81"/>
    </row>
    <row r="752" spans="1:13" s="73" customFormat="1" ht="22.05" customHeight="1" x14ac:dyDescent="0.3">
      <c r="A752" s="81"/>
      <c r="B752" s="78"/>
      <c r="C752" s="79"/>
      <c r="E752" s="80"/>
      <c r="G752" s="81"/>
      <c r="H752" s="81"/>
      <c r="I752" s="82"/>
      <c r="J752" s="83"/>
      <c r="K752" s="80"/>
      <c r="M752" s="81"/>
    </row>
    <row r="753" spans="1:13" s="73" customFormat="1" ht="22.05" customHeight="1" x14ac:dyDescent="0.3">
      <c r="A753" s="81"/>
      <c r="B753" s="78"/>
      <c r="C753" s="79"/>
      <c r="E753" s="80"/>
      <c r="G753" s="81"/>
      <c r="H753" s="81"/>
      <c r="I753" s="82"/>
      <c r="J753" s="83"/>
      <c r="K753" s="80"/>
      <c r="M753" s="81"/>
    </row>
    <row r="754" spans="1:13" s="73" customFormat="1" ht="22.05" customHeight="1" x14ac:dyDescent="0.3">
      <c r="A754" s="81"/>
      <c r="B754" s="78"/>
      <c r="C754" s="79"/>
      <c r="E754" s="80"/>
      <c r="G754" s="81"/>
      <c r="H754" s="81"/>
      <c r="I754" s="82"/>
      <c r="J754" s="83"/>
      <c r="K754" s="80"/>
      <c r="M754" s="81"/>
    </row>
    <row r="755" spans="1:13" s="73" customFormat="1" ht="22.05" customHeight="1" x14ac:dyDescent="0.3">
      <c r="A755" s="81"/>
      <c r="B755" s="78"/>
      <c r="C755" s="79"/>
      <c r="E755" s="80"/>
      <c r="G755" s="81"/>
      <c r="H755" s="81"/>
      <c r="I755" s="82"/>
      <c r="J755" s="83"/>
      <c r="K755" s="80"/>
      <c r="M755" s="81"/>
    </row>
    <row r="756" spans="1:13" s="73" customFormat="1" ht="22.05" customHeight="1" x14ac:dyDescent="0.3">
      <c r="A756" s="81"/>
      <c r="B756" s="78"/>
      <c r="C756" s="79"/>
      <c r="E756" s="80"/>
      <c r="G756" s="81"/>
      <c r="H756" s="81"/>
      <c r="I756" s="82"/>
      <c r="J756" s="83"/>
      <c r="K756" s="80"/>
      <c r="M756" s="81"/>
    </row>
    <row r="757" spans="1:13" s="73" customFormat="1" ht="22.05" customHeight="1" x14ac:dyDescent="0.3">
      <c r="A757" s="81"/>
      <c r="B757" s="78"/>
      <c r="C757" s="79"/>
      <c r="E757" s="80"/>
      <c r="G757" s="81"/>
      <c r="H757" s="81"/>
      <c r="I757" s="82"/>
      <c r="J757" s="83"/>
      <c r="K757" s="80"/>
      <c r="M757" s="81"/>
    </row>
    <row r="758" spans="1:13" s="73" customFormat="1" ht="22.05" customHeight="1" x14ac:dyDescent="0.3">
      <c r="A758" s="81"/>
      <c r="B758" s="78"/>
      <c r="C758" s="79"/>
      <c r="E758" s="80"/>
      <c r="G758" s="81"/>
      <c r="H758" s="81"/>
      <c r="I758" s="82"/>
      <c r="J758" s="83"/>
      <c r="K758" s="80"/>
      <c r="M758" s="81"/>
    </row>
    <row r="759" spans="1:13" s="73" customFormat="1" ht="22.05" customHeight="1" x14ac:dyDescent="0.3">
      <c r="A759" s="81"/>
      <c r="B759" s="78"/>
      <c r="C759" s="79"/>
      <c r="E759" s="80"/>
      <c r="G759" s="81"/>
      <c r="H759" s="81"/>
      <c r="I759" s="82"/>
      <c r="J759" s="83"/>
      <c r="K759" s="80"/>
      <c r="M759" s="81"/>
    </row>
    <row r="760" spans="1:13" s="73" customFormat="1" ht="22.05" customHeight="1" x14ac:dyDescent="0.3">
      <c r="A760" s="81"/>
      <c r="B760" s="78"/>
      <c r="C760" s="79"/>
      <c r="E760" s="80"/>
      <c r="G760" s="81"/>
      <c r="H760" s="81"/>
      <c r="I760" s="82"/>
      <c r="J760" s="83"/>
      <c r="K760" s="80"/>
      <c r="M760" s="81"/>
    </row>
    <row r="761" spans="1:13" s="73" customFormat="1" ht="22.05" customHeight="1" x14ac:dyDescent="0.3">
      <c r="A761" s="81"/>
      <c r="B761" s="78"/>
      <c r="C761" s="79"/>
      <c r="E761" s="80"/>
      <c r="G761" s="81"/>
      <c r="H761" s="81"/>
      <c r="I761" s="82"/>
      <c r="J761" s="83"/>
      <c r="K761" s="80"/>
      <c r="M761" s="81"/>
    </row>
    <row r="762" spans="1:13" s="73" customFormat="1" ht="22.05" customHeight="1" x14ac:dyDescent="0.3">
      <c r="A762" s="81"/>
      <c r="B762" s="78"/>
      <c r="C762" s="79"/>
      <c r="E762" s="80"/>
      <c r="G762" s="81"/>
      <c r="H762" s="81"/>
      <c r="I762" s="82"/>
      <c r="J762" s="83"/>
      <c r="K762" s="80"/>
      <c r="M762" s="81"/>
    </row>
    <row r="763" spans="1:13" s="73" customFormat="1" ht="22.05" customHeight="1" x14ac:dyDescent="0.3">
      <c r="A763" s="81"/>
      <c r="B763" s="78"/>
      <c r="C763" s="79"/>
      <c r="E763" s="80"/>
      <c r="G763" s="81"/>
      <c r="H763" s="81"/>
      <c r="I763" s="82"/>
      <c r="J763" s="83"/>
      <c r="K763" s="80"/>
      <c r="M763" s="81"/>
    </row>
    <row r="764" spans="1:13" s="73" customFormat="1" ht="22.05" customHeight="1" x14ac:dyDescent="0.3">
      <c r="A764" s="81"/>
      <c r="B764" s="78"/>
      <c r="C764" s="79"/>
      <c r="E764" s="80"/>
      <c r="G764" s="81"/>
      <c r="H764" s="81"/>
      <c r="I764" s="82"/>
      <c r="J764" s="83"/>
      <c r="K764" s="80"/>
      <c r="M764" s="81"/>
    </row>
    <row r="765" spans="1:13" s="73" customFormat="1" ht="22.05" customHeight="1" x14ac:dyDescent="0.3">
      <c r="A765" s="81"/>
      <c r="B765" s="78"/>
      <c r="C765" s="79"/>
      <c r="E765" s="80"/>
      <c r="G765" s="81"/>
      <c r="H765" s="81"/>
      <c r="I765" s="82"/>
      <c r="J765" s="83"/>
      <c r="K765" s="80"/>
      <c r="M765" s="81"/>
    </row>
    <row r="766" spans="1:13" s="73" customFormat="1" ht="22.05" customHeight="1" x14ac:dyDescent="0.3">
      <c r="A766" s="81"/>
      <c r="B766" s="78"/>
      <c r="C766" s="79"/>
      <c r="E766" s="80"/>
      <c r="G766" s="81"/>
      <c r="H766" s="81"/>
      <c r="I766" s="82"/>
      <c r="J766" s="83"/>
      <c r="K766" s="80"/>
      <c r="M766" s="81"/>
    </row>
    <row r="767" spans="1:13" s="73" customFormat="1" ht="22.05" customHeight="1" x14ac:dyDescent="0.3">
      <c r="A767" s="81"/>
      <c r="B767" s="78"/>
      <c r="C767" s="79"/>
      <c r="E767" s="80"/>
      <c r="G767" s="81"/>
      <c r="H767" s="81"/>
      <c r="I767" s="82"/>
      <c r="J767" s="83"/>
      <c r="K767" s="80"/>
      <c r="M767" s="81"/>
    </row>
    <row r="768" spans="1:13" s="73" customFormat="1" ht="22.05" customHeight="1" x14ac:dyDescent="0.3">
      <c r="A768" s="81"/>
      <c r="B768" s="78"/>
      <c r="C768" s="79"/>
      <c r="E768" s="80"/>
      <c r="G768" s="81"/>
      <c r="H768" s="81"/>
      <c r="I768" s="82"/>
      <c r="J768" s="83"/>
      <c r="K768" s="80"/>
      <c r="M768" s="81"/>
    </row>
    <row r="769" spans="1:13" s="73" customFormat="1" ht="22.05" customHeight="1" x14ac:dyDescent="0.3">
      <c r="A769" s="81"/>
      <c r="B769" s="78"/>
      <c r="C769" s="79"/>
      <c r="E769" s="80"/>
      <c r="G769" s="81"/>
      <c r="H769" s="81"/>
      <c r="I769" s="82"/>
      <c r="J769" s="83"/>
      <c r="K769" s="80"/>
      <c r="M769" s="81"/>
    </row>
    <row r="770" spans="1:13" s="73" customFormat="1" ht="22.05" customHeight="1" x14ac:dyDescent="0.3">
      <c r="A770" s="81"/>
      <c r="B770" s="78"/>
      <c r="C770" s="79"/>
      <c r="E770" s="80"/>
      <c r="G770" s="81"/>
      <c r="H770" s="81"/>
      <c r="I770" s="82"/>
      <c r="J770" s="83"/>
      <c r="K770" s="80"/>
      <c r="M770" s="81"/>
    </row>
    <row r="771" spans="1:13" s="73" customFormat="1" ht="22.05" customHeight="1" x14ac:dyDescent="0.3">
      <c r="A771" s="81"/>
      <c r="B771" s="78"/>
      <c r="C771" s="79"/>
      <c r="E771" s="80"/>
      <c r="G771" s="81"/>
      <c r="H771" s="81"/>
      <c r="I771" s="82"/>
      <c r="J771" s="83"/>
      <c r="K771" s="80"/>
      <c r="M771" s="81"/>
    </row>
    <row r="772" spans="1:13" s="73" customFormat="1" ht="22.05" customHeight="1" x14ac:dyDescent="0.3">
      <c r="A772" s="81"/>
      <c r="B772" s="78"/>
      <c r="C772" s="79"/>
      <c r="E772" s="80"/>
      <c r="G772" s="81"/>
      <c r="H772" s="81"/>
      <c r="I772" s="82"/>
      <c r="J772" s="83"/>
      <c r="K772" s="80"/>
      <c r="M772" s="81"/>
    </row>
    <row r="773" spans="1:13" s="73" customFormat="1" ht="22.05" customHeight="1" x14ac:dyDescent="0.3">
      <c r="A773" s="81"/>
      <c r="B773" s="78"/>
      <c r="C773" s="79"/>
      <c r="E773" s="80"/>
      <c r="G773" s="81"/>
      <c r="H773" s="81"/>
      <c r="I773" s="82"/>
      <c r="J773" s="83"/>
      <c r="K773" s="80"/>
      <c r="M773" s="81"/>
    </row>
    <row r="774" spans="1:13" s="73" customFormat="1" ht="22.05" customHeight="1" x14ac:dyDescent="0.3">
      <c r="A774" s="81"/>
      <c r="B774" s="78"/>
      <c r="C774" s="79"/>
      <c r="E774" s="80"/>
      <c r="G774" s="81"/>
      <c r="H774" s="81"/>
      <c r="I774" s="82"/>
      <c r="J774" s="83"/>
      <c r="K774" s="80"/>
      <c r="M774" s="81"/>
    </row>
    <row r="775" spans="1:13" s="73" customFormat="1" ht="22.05" customHeight="1" x14ac:dyDescent="0.3">
      <c r="A775" s="81"/>
      <c r="B775" s="78"/>
      <c r="C775" s="79"/>
      <c r="E775" s="80"/>
      <c r="G775" s="81"/>
      <c r="H775" s="81"/>
      <c r="I775" s="82"/>
      <c r="J775" s="83"/>
      <c r="K775" s="80"/>
      <c r="M775" s="81"/>
    </row>
    <row r="776" spans="1:13" s="73" customFormat="1" ht="22.05" customHeight="1" x14ac:dyDescent="0.3">
      <c r="A776" s="81"/>
      <c r="B776" s="78"/>
      <c r="C776" s="79"/>
      <c r="E776" s="80"/>
      <c r="G776" s="81"/>
      <c r="H776" s="81"/>
      <c r="I776" s="82"/>
      <c r="J776" s="83"/>
      <c r="K776" s="80"/>
      <c r="M776" s="81"/>
    </row>
    <row r="777" spans="1:13" s="73" customFormat="1" ht="22.05" customHeight="1" x14ac:dyDescent="0.3">
      <c r="A777" s="81"/>
      <c r="B777" s="78"/>
      <c r="C777" s="79"/>
      <c r="E777" s="80"/>
      <c r="G777" s="81"/>
      <c r="H777" s="81"/>
      <c r="I777" s="82"/>
      <c r="J777" s="83"/>
      <c r="K777" s="80"/>
      <c r="M777" s="81"/>
    </row>
    <row r="778" spans="1:13" s="73" customFormat="1" ht="22.05" customHeight="1" x14ac:dyDescent="0.3">
      <c r="A778" s="81"/>
      <c r="B778" s="78"/>
      <c r="C778" s="79"/>
      <c r="E778" s="80"/>
      <c r="G778" s="81"/>
      <c r="H778" s="81"/>
      <c r="I778" s="82"/>
      <c r="J778" s="83"/>
      <c r="K778" s="80"/>
      <c r="M778" s="81"/>
    </row>
    <row r="779" spans="1:13" s="73" customFormat="1" ht="22.05" customHeight="1" x14ac:dyDescent="0.3">
      <c r="A779" s="81"/>
      <c r="B779" s="78"/>
      <c r="C779" s="79"/>
      <c r="E779" s="80"/>
      <c r="G779" s="81"/>
      <c r="H779" s="81"/>
      <c r="I779" s="82"/>
      <c r="J779" s="83"/>
      <c r="K779" s="80"/>
      <c r="M779" s="81"/>
    </row>
    <row r="780" spans="1:13" s="73" customFormat="1" ht="22.05" customHeight="1" x14ac:dyDescent="0.3">
      <c r="A780" s="81"/>
      <c r="B780" s="78"/>
      <c r="C780" s="79"/>
      <c r="E780" s="80"/>
      <c r="G780" s="81"/>
      <c r="H780" s="81"/>
      <c r="I780" s="82"/>
      <c r="J780" s="83"/>
      <c r="K780" s="80"/>
      <c r="M780" s="81"/>
    </row>
    <row r="781" spans="1:13" s="73" customFormat="1" ht="22.05" customHeight="1" x14ac:dyDescent="0.3">
      <c r="A781" s="81"/>
      <c r="B781" s="78"/>
      <c r="C781" s="79"/>
      <c r="E781" s="80"/>
      <c r="G781" s="81"/>
      <c r="H781" s="81"/>
      <c r="I781" s="82"/>
      <c r="J781" s="83"/>
      <c r="K781" s="80"/>
      <c r="M781" s="81"/>
    </row>
    <row r="782" spans="1:13" s="73" customFormat="1" ht="22.05" customHeight="1" x14ac:dyDescent="0.3">
      <c r="A782" s="81"/>
      <c r="B782" s="78"/>
      <c r="C782" s="79"/>
      <c r="E782" s="80"/>
      <c r="G782" s="81"/>
      <c r="H782" s="81"/>
      <c r="I782" s="82"/>
      <c r="J782" s="83"/>
      <c r="K782" s="80"/>
      <c r="M782" s="81"/>
    </row>
    <row r="783" spans="1:13" s="73" customFormat="1" ht="22.05" customHeight="1" x14ac:dyDescent="0.3">
      <c r="A783" s="81"/>
      <c r="B783" s="78"/>
      <c r="C783" s="79"/>
      <c r="E783" s="80"/>
      <c r="G783" s="81"/>
      <c r="H783" s="81"/>
      <c r="I783" s="82"/>
      <c r="J783" s="83"/>
      <c r="K783" s="80"/>
      <c r="M783" s="81"/>
    </row>
    <row r="784" spans="1:13" s="73" customFormat="1" ht="22.05" customHeight="1" x14ac:dyDescent="0.3">
      <c r="A784" s="81"/>
      <c r="B784" s="78"/>
      <c r="C784" s="79"/>
      <c r="E784" s="80"/>
      <c r="G784" s="81"/>
      <c r="H784" s="81"/>
      <c r="I784" s="82"/>
      <c r="J784" s="83"/>
      <c r="K784" s="80"/>
      <c r="M784" s="81"/>
    </row>
    <row r="785" spans="1:13" s="73" customFormat="1" ht="22.05" customHeight="1" x14ac:dyDescent="0.3">
      <c r="A785" s="81"/>
      <c r="B785" s="78"/>
      <c r="C785" s="79"/>
      <c r="E785" s="80"/>
      <c r="G785" s="81"/>
      <c r="H785" s="81"/>
      <c r="I785" s="82"/>
      <c r="J785" s="83"/>
      <c r="K785" s="80"/>
      <c r="M785" s="81"/>
    </row>
    <row r="786" spans="1:13" s="73" customFormat="1" ht="22.05" customHeight="1" x14ac:dyDescent="0.3">
      <c r="A786" s="81"/>
      <c r="B786" s="78"/>
      <c r="C786" s="79"/>
      <c r="E786" s="80"/>
      <c r="G786" s="81"/>
      <c r="H786" s="81"/>
      <c r="I786" s="82"/>
      <c r="J786" s="83"/>
      <c r="K786" s="80"/>
      <c r="M786" s="81"/>
    </row>
    <row r="787" spans="1:13" s="73" customFormat="1" ht="22.05" customHeight="1" x14ac:dyDescent="0.3">
      <c r="A787" s="81"/>
      <c r="B787" s="78"/>
      <c r="C787" s="79"/>
      <c r="E787" s="80"/>
      <c r="G787" s="81"/>
      <c r="H787" s="81"/>
      <c r="I787" s="82"/>
      <c r="J787" s="83"/>
      <c r="K787" s="80"/>
      <c r="M787" s="81"/>
    </row>
    <row r="788" spans="1:13" s="73" customFormat="1" ht="22.05" customHeight="1" x14ac:dyDescent="0.3">
      <c r="A788" s="81"/>
      <c r="B788" s="78"/>
      <c r="C788" s="79"/>
      <c r="E788" s="80"/>
      <c r="G788" s="81"/>
      <c r="H788" s="81"/>
      <c r="I788" s="82"/>
      <c r="J788" s="83"/>
      <c r="K788" s="80"/>
      <c r="M788" s="81"/>
    </row>
    <row r="789" spans="1:13" s="73" customFormat="1" ht="22.05" customHeight="1" x14ac:dyDescent="0.3">
      <c r="A789" s="81"/>
      <c r="B789" s="78"/>
      <c r="C789" s="79"/>
      <c r="E789" s="80"/>
      <c r="G789" s="81"/>
      <c r="H789" s="81"/>
      <c r="I789" s="82"/>
      <c r="J789" s="83"/>
      <c r="K789" s="80"/>
      <c r="M789" s="81"/>
    </row>
    <row r="790" spans="1:13" s="73" customFormat="1" ht="22.05" customHeight="1" x14ac:dyDescent="0.3">
      <c r="A790" s="81"/>
      <c r="B790" s="78"/>
      <c r="C790" s="79"/>
      <c r="E790" s="80"/>
      <c r="G790" s="81"/>
      <c r="H790" s="81"/>
      <c r="I790" s="82"/>
      <c r="J790" s="83"/>
      <c r="K790" s="80"/>
      <c r="M790" s="81"/>
    </row>
    <row r="791" spans="1:13" s="73" customFormat="1" ht="22.05" customHeight="1" x14ac:dyDescent="0.3">
      <c r="A791" s="81"/>
      <c r="B791" s="78"/>
      <c r="C791" s="79"/>
      <c r="E791" s="80"/>
      <c r="G791" s="81"/>
      <c r="H791" s="81"/>
      <c r="I791" s="82"/>
      <c r="J791" s="83"/>
      <c r="K791" s="80"/>
      <c r="M791" s="81"/>
    </row>
    <row r="792" spans="1:13" s="73" customFormat="1" ht="22.05" customHeight="1" x14ac:dyDescent="0.3">
      <c r="A792" s="81"/>
      <c r="B792" s="78"/>
      <c r="C792" s="79"/>
      <c r="E792" s="80"/>
      <c r="G792" s="81"/>
      <c r="H792" s="81"/>
      <c r="I792" s="82"/>
      <c r="J792" s="83"/>
      <c r="K792" s="80"/>
      <c r="M792" s="81"/>
    </row>
    <row r="793" spans="1:13" s="73" customFormat="1" ht="22.05" customHeight="1" x14ac:dyDescent="0.3">
      <c r="A793" s="81"/>
      <c r="B793" s="78"/>
      <c r="C793" s="79"/>
      <c r="E793" s="80"/>
      <c r="G793" s="81"/>
      <c r="H793" s="81"/>
      <c r="I793" s="82"/>
      <c r="J793" s="83"/>
      <c r="K793" s="80"/>
      <c r="M793" s="81"/>
    </row>
    <row r="794" spans="1:13" s="73" customFormat="1" ht="22.05" customHeight="1" x14ac:dyDescent="0.3">
      <c r="A794" s="81"/>
      <c r="B794" s="78"/>
      <c r="C794" s="79"/>
      <c r="E794" s="80"/>
      <c r="G794" s="81"/>
      <c r="H794" s="81"/>
      <c r="I794" s="82"/>
      <c r="J794" s="83"/>
      <c r="K794" s="80"/>
      <c r="M794" s="81"/>
    </row>
    <row r="795" spans="1:13" s="73" customFormat="1" ht="22.05" customHeight="1" x14ac:dyDescent="0.3">
      <c r="A795" s="81"/>
      <c r="B795" s="78"/>
      <c r="C795" s="79"/>
      <c r="E795" s="80"/>
      <c r="G795" s="81"/>
      <c r="H795" s="81"/>
      <c r="I795" s="82"/>
      <c r="J795" s="83"/>
      <c r="K795" s="80"/>
      <c r="M795" s="81"/>
    </row>
    <row r="796" spans="1:13" s="73" customFormat="1" ht="22.05" customHeight="1" x14ac:dyDescent="0.3">
      <c r="A796" s="81"/>
      <c r="B796" s="78"/>
      <c r="C796" s="79"/>
      <c r="E796" s="80"/>
      <c r="G796" s="81"/>
      <c r="H796" s="81"/>
      <c r="I796" s="82"/>
      <c r="J796" s="83"/>
      <c r="K796" s="80"/>
      <c r="M796" s="81"/>
    </row>
    <row r="797" spans="1:13" s="73" customFormat="1" ht="22.05" customHeight="1" x14ac:dyDescent="0.3">
      <c r="A797" s="81"/>
      <c r="B797" s="78"/>
      <c r="C797" s="79"/>
      <c r="E797" s="80"/>
      <c r="G797" s="81"/>
      <c r="H797" s="81"/>
      <c r="I797" s="82"/>
      <c r="J797" s="83"/>
      <c r="K797" s="80"/>
      <c r="M797" s="81"/>
    </row>
    <row r="798" spans="1:13" s="73" customFormat="1" ht="22.05" customHeight="1" x14ac:dyDescent="0.3">
      <c r="A798" s="81"/>
      <c r="B798" s="78"/>
      <c r="C798" s="79"/>
      <c r="E798" s="80"/>
      <c r="G798" s="81"/>
      <c r="H798" s="81"/>
      <c r="I798" s="82"/>
      <c r="J798" s="83"/>
      <c r="K798" s="80"/>
      <c r="M798" s="81"/>
    </row>
    <row r="799" spans="1:13" s="73" customFormat="1" ht="22.05" customHeight="1" x14ac:dyDescent="0.3">
      <c r="A799" s="81"/>
      <c r="B799" s="78"/>
      <c r="C799" s="79"/>
      <c r="E799" s="80"/>
      <c r="G799" s="81"/>
      <c r="H799" s="81"/>
      <c r="I799" s="82"/>
      <c r="J799" s="83"/>
      <c r="K799" s="80"/>
      <c r="M799" s="81"/>
    </row>
    <row r="800" spans="1:13" s="73" customFormat="1" ht="22.05" customHeight="1" x14ac:dyDescent="0.3">
      <c r="A800" s="81"/>
      <c r="B800" s="78"/>
      <c r="C800" s="79"/>
      <c r="E800" s="80"/>
      <c r="G800" s="81"/>
      <c r="H800" s="81"/>
      <c r="I800" s="82"/>
      <c r="J800" s="83"/>
      <c r="K800" s="80"/>
      <c r="M800" s="81"/>
    </row>
    <row r="801" spans="1:13" s="73" customFormat="1" ht="22.05" customHeight="1" x14ac:dyDescent="0.3">
      <c r="A801" s="81"/>
      <c r="B801" s="78"/>
      <c r="C801" s="79"/>
      <c r="E801" s="80"/>
      <c r="G801" s="81"/>
      <c r="H801" s="81"/>
      <c r="I801" s="82"/>
      <c r="J801" s="83"/>
      <c r="K801" s="80"/>
      <c r="M801" s="81"/>
    </row>
    <row r="802" spans="1:13" s="73" customFormat="1" ht="22.05" customHeight="1" x14ac:dyDescent="0.3">
      <c r="A802" s="81"/>
      <c r="B802" s="78"/>
      <c r="C802" s="79"/>
      <c r="E802" s="80"/>
      <c r="G802" s="81"/>
      <c r="H802" s="81"/>
      <c r="I802" s="82"/>
      <c r="J802" s="83"/>
      <c r="K802" s="80"/>
      <c r="M802" s="81"/>
    </row>
    <row r="803" spans="1:13" s="73" customFormat="1" ht="22.05" customHeight="1" x14ac:dyDescent="0.3">
      <c r="A803" s="81"/>
      <c r="B803" s="78"/>
      <c r="C803" s="79"/>
      <c r="E803" s="80"/>
      <c r="G803" s="81"/>
      <c r="H803" s="81"/>
      <c r="I803" s="82"/>
      <c r="J803" s="83"/>
      <c r="K803" s="80"/>
      <c r="M803" s="81"/>
    </row>
    <row r="804" spans="1:13" s="73" customFormat="1" ht="22.05" customHeight="1" x14ac:dyDescent="0.3">
      <c r="A804" s="81"/>
      <c r="B804" s="78"/>
      <c r="C804" s="79"/>
      <c r="E804" s="80"/>
      <c r="G804" s="81"/>
      <c r="H804" s="81"/>
      <c r="I804" s="82"/>
      <c r="J804" s="83"/>
      <c r="K804" s="80"/>
      <c r="M804" s="81"/>
    </row>
    <row r="805" spans="1:13" s="73" customFormat="1" ht="22.05" customHeight="1" x14ac:dyDescent="0.3">
      <c r="A805" s="81"/>
      <c r="B805" s="78"/>
      <c r="C805" s="79"/>
      <c r="E805" s="80"/>
      <c r="G805" s="81"/>
      <c r="H805" s="81"/>
      <c r="I805" s="82"/>
      <c r="J805" s="83"/>
      <c r="K805" s="80"/>
      <c r="M805" s="81"/>
    </row>
    <row r="806" spans="1:13" s="73" customFormat="1" ht="22.05" customHeight="1" x14ac:dyDescent="0.3">
      <c r="A806" s="81"/>
      <c r="B806" s="78"/>
      <c r="C806" s="79"/>
      <c r="E806" s="80"/>
      <c r="G806" s="81"/>
      <c r="H806" s="81"/>
      <c r="I806" s="82"/>
      <c r="J806" s="83"/>
      <c r="K806" s="80"/>
      <c r="M806" s="81"/>
    </row>
    <row r="807" spans="1:13" s="73" customFormat="1" ht="22.05" customHeight="1" x14ac:dyDescent="0.3">
      <c r="A807" s="81"/>
      <c r="B807" s="78"/>
      <c r="C807" s="79"/>
      <c r="E807" s="80"/>
      <c r="G807" s="81"/>
      <c r="H807" s="81"/>
      <c r="I807" s="82"/>
      <c r="J807" s="83"/>
      <c r="K807" s="80"/>
      <c r="M807" s="81"/>
    </row>
    <row r="808" spans="1:13" s="73" customFormat="1" ht="22.05" customHeight="1" x14ac:dyDescent="0.3">
      <c r="A808" s="81"/>
      <c r="B808" s="78"/>
      <c r="C808" s="79"/>
      <c r="E808" s="80"/>
      <c r="G808" s="81"/>
      <c r="H808" s="81"/>
      <c r="I808" s="82"/>
      <c r="J808" s="83"/>
      <c r="K808" s="80"/>
      <c r="M808" s="81"/>
    </row>
    <row r="809" spans="1:13" s="73" customFormat="1" ht="22.05" customHeight="1" x14ac:dyDescent="0.3">
      <c r="A809" s="81"/>
      <c r="B809" s="78"/>
      <c r="C809" s="79"/>
      <c r="E809" s="80"/>
      <c r="G809" s="81"/>
      <c r="H809" s="81"/>
      <c r="I809" s="82"/>
      <c r="J809" s="83"/>
      <c r="K809" s="80"/>
      <c r="M809" s="81"/>
    </row>
    <row r="810" spans="1:13" s="73" customFormat="1" ht="22.05" customHeight="1" x14ac:dyDescent="0.3">
      <c r="A810" s="81"/>
      <c r="B810" s="78"/>
      <c r="C810" s="79"/>
      <c r="E810" s="80"/>
      <c r="G810" s="81"/>
      <c r="H810" s="81"/>
      <c r="I810" s="82"/>
      <c r="J810" s="83"/>
      <c r="K810" s="80"/>
      <c r="M810" s="81"/>
    </row>
    <row r="811" spans="1:13" s="73" customFormat="1" ht="22.05" customHeight="1" x14ac:dyDescent="0.3">
      <c r="A811" s="81"/>
      <c r="B811" s="78"/>
      <c r="C811" s="79"/>
      <c r="E811" s="80"/>
      <c r="G811" s="81"/>
      <c r="H811" s="81"/>
      <c r="I811" s="82"/>
      <c r="J811" s="83"/>
      <c r="K811" s="80"/>
      <c r="M811" s="81"/>
    </row>
    <row r="812" spans="1:13" s="73" customFormat="1" ht="22.05" customHeight="1" x14ac:dyDescent="0.3">
      <c r="A812" s="81"/>
      <c r="B812" s="78"/>
      <c r="C812" s="79"/>
      <c r="E812" s="80"/>
      <c r="G812" s="81"/>
      <c r="H812" s="81"/>
      <c r="I812" s="82"/>
      <c r="J812" s="83"/>
      <c r="K812" s="80"/>
      <c r="M812" s="81"/>
    </row>
    <row r="813" spans="1:13" s="73" customFormat="1" ht="22.05" customHeight="1" x14ac:dyDescent="0.3">
      <c r="A813" s="81"/>
      <c r="B813" s="78"/>
      <c r="C813" s="79"/>
      <c r="E813" s="80"/>
      <c r="G813" s="81"/>
      <c r="H813" s="81"/>
      <c r="I813" s="82"/>
      <c r="J813" s="83"/>
      <c r="K813" s="80"/>
      <c r="M813" s="81"/>
    </row>
    <row r="814" spans="1:13" s="73" customFormat="1" ht="22.05" customHeight="1" x14ac:dyDescent="0.3">
      <c r="A814" s="81"/>
      <c r="B814" s="78"/>
      <c r="C814" s="79"/>
      <c r="E814" s="80"/>
      <c r="G814" s="81"/>
      <c r="H814" s="81"/>
      <c r="I814" s="82"/>
      <c r="J814" s="83"/>
      <c r="K814" s="80"/>
      <c r="M814" s="81"/>
    </row>
    <row r="815" spans="1:13" s="73" customFormat="1" ht="22.05" customHeight="1" x14ac:dyDescent="0.3">
      <c r="A815" s="81"/>
      <c r="B815" s="78"/>
      <c r="C815" s="79"/>
      <c r="E815" s="80"/>
      <c r="G815" s="81"/>
      <c r="H815" s="81"/>
      <c r="I815" s="82"/>
      <c r="J815" s="83"/>
      <c r="K815" s="80"/>
      <c r="M815" s="81"/>
    </row>
    <row r="816" spans="1:13" s="73" customFormat="1" ht="22.05" customHeight="1" x14ac:dyDescent="0.3">
      <c r="A816" s="81"/>
      <c r="B816" s="78"/>
      <c r="C816" s="79"/>
      <c r="E816" s="80"/>
      <c r="G816" s="81"/>
      <c r="H816" s="81"/>
      <c r="I816" s="82"/>
      <c r="J816" s="83"/>
      <c r="K816" s="80"/>
      <c r="M816" s="81"/>
    </row>
    <row r="817" spans="1:13" s="73" customFormat="1" ht="22.05" customHeight="1" x14ac:dyDescent="0.3">
      <c r="A817" s="81"/>
      <c r="B817" s="78"/>
      <c r="C817" s="79"/>
      <c r="E817" s="80"/>
      <c r="G817" s="81"/>
      <c r="H817" s="81"/>
      <c r="I817" s="82"/>
      <c r="J817" s="83"/>
      <c r="K817" s="80"/>
      <c r="M817" s="81"/>
    </row>
    <row r="818" spans="1:13" s="73" customFormat="1" ht="22.05" customHeight="1" x14ac:dyDescent="0.3">
      <c r="A818" s="81"/>
      <c r="B818" s="78"/>
      <c r="C818" s="79"/>
      <c r="E818" s="80"/>
      <c r="G818" s="81"/>
      <c r="H818" s="81"/>
      <c r="I818" s="82"/>
      <c r="J818" s="83"/>
      <c r="K818" s="80"/>
      <c r="M818" s="81"/>
    </row>
    <row r="819" spans="1:13" s="73" customFormat="1" ht="22.05" customHeight="1" x14ac:dyDescent="0.3">
      <c r="A819" s="81"/>
      <c r="B819" s="78"/>
      <c r="C819" s="79"/>
      <c r="E819" s="80"/>
      <c r="G819" s="81"/>
      <c r="H819" s="81"/>
      <c r="I819" s="82"/>
      <c r="J819" s="83"/>
      <c r="K819" s="80"/>
      <c r="M819" s="81"/>
    </row>
    <row r="820" spans="1:13" s="73" customFormat="1" ht="22.05" customHeight="1" x14ac:dyDescent="0.3">
      <c r="A820" s="81"/>
      <c r="B820" s="78"/>
      <c r="C820" s="79"/>
      <c r="E820" s="80"/>
      <c r="G820" s="81"/>
      <c r="H820" s="81"/>
      <c r="I820" s="82"/>
      <c r="J820" s="83"/>
      <c r="K820" s="80"/>
      <c r="M820" s="81"/>
    </row>
    <row r="821" spans="1:13" s="73" customFormat="1" ht="22.05" customHeight="1" x14ac:dyDescent="0.3">
      <c r="A821" s="81"/>
      <c r="B821" s="78"/>
      <c r="C821" s="79"/>
      <c r="E821" s="80"/>
      <c r="G821" s="81"/>
      <c r="H821" s="81"/>
      <c r="I821" s="82"/>
      <c r="J821" s="83"/>
      <c r="K821" s="80"/>
      <c r="M821" s="81"/>
    </row>
    <row r="822" spans="1:13" s="73" customFormat="1" ht="22.05" customHeight="1" x14ac:dyDescent="0.3">
      <c r="A822" s="81"/>
      <c r="B822" s="78"/>
      <c r="C822" s="79"/>
      <c r="E822" s="80"/>
      <c r="G822" s="81"/>
      <c r="H822" s="81"/>
      <c r="I822" s="82"/>
      <c r="J822" s="83"/>
      <c r="K822" s="80"/>
      <c r="M822" s="81"/>
    </row>
    <row r="823" spans="1:13" s="73" customFormat="1" ht="22.05" customHeight="1" x14ac:dyDescent="0.3">
      <c r="A823" s="81"/>
      <c r="B823" s="78"/>
      <c r="C823" s="79"/>
      <c r="E823" s="80"/>
      <c r="G823" s="81"/>
      <c r="H823" s="81"/>
      <c r="I823" s="82"/>
      <c r="J823" s="83"/>
      <c r="K823" s="80"/>
      <c r="M823" s="81"/>
    </row>
    <row r="824" spans="1:13" s="73" customFormat="1" ht="22.05" customHeight="1" x14ac:dyDescent="0.3">
      <c r="A824" s="81"/>
      <c r="B824" s="78"/>
      <c r="C824" s="79"/>
      <c r="E824" s="80"/>
      <c r="G824" s="81"/>
      <c r="H824" s="81"/>
      <c r="I824" s="82"/>
      <c r="J824" s="83"/>
      <c r="K824" s="80"/>
      <c r="M824" s="81"/>
    </row>
    <row r="825" spans="1:13" s="73" customFormat="1" ht="22.05" customHeight="1" x14ac:dyDescent="0.3">
      <c r="A825" s="81"/>
      <c r="B825" s="78"/>
      <c r="C825" s="79"/>
      <c r="E825" s="80"/>
      <c r="G825" s="81"/>
      <c r="H825" s="81"/>
      <c r="I825" s="82"/>
      <c r="J825" s="83"/>
      <c r="K825" s="80"/>
      <c r="M825" s="81"/>
    </row>
    <row r="826" spans="1:13" s="73" customFormat="1" ht="22.05" customHeight="1" x14ac:dyDescent="0.3">
      <c r="A826" s="81"/>
      <c r="B826" s="78"/>
      <c r="C826" s="79"/>
      <c r="E826" s="80"/>
      <c r="G826" s="81"/>
      <c r="H826" s="81"/>
      <c r="I826" s="82"/>
      <c r="J826" s="83"/>
      <c r="K826" s="80"/>
      <c r="M826" s="81"/>
    </row>
    <row r="827" spans="1:13" s="73" customFormat="1" ht="22.05" customHeight="1" x14ac:dyDescent="0.3">
      <c r="A827" s="81"/>
      <c r="B827" s="78"/>
      <c r="C827" s="79"/>
      <c r="E827" s="80"/>
      <c r="G827" s="81"/>
      <c r="H827" s="81"/>
      <c r="I827" s="82"/>
      <c r="J827" s="83"/>
      <c r="K827" s="80"/>
      <c r="M827" s="81"/>
    </row>
    <row r="828" spans="1:13" s="73" customFormat="1" ht="22.05" customHeight="1" x14ac:dyDescent="0.3">
      <c r="A828" s="81"/>
      <c r="B828" s="78"/>
      <c r="C828" s="79"/>
      <c r="E828" s="80"/>
      <c r="G828" s="81"/>
      <c r="H828" s="81"/>
      <c r="I828" s="82"/>
      <c r="J828" s="83"/>
      <c r="K828" s="80"/>
      <c r="M828" s="81"/>
    </row>
    <row r="829" spans="1:13" s="73" customFormat="1" ht="22.05" customHeight="1" x14ac:dyDescent="0.3">
      <c r="A829" s="81"/>
      <c r="B829" s="78"/>
      <c r="C829" s="79"/>
      <c r="E829" s="80"/>
      <c r="G829" s="81"/>
      <c r="H829" s="81"/>
      <c r="I829" s="82"/>
      <c r="J829" s="83"/>
      <c r="K829" s="80"/>
      <c r="M829" s="81"/>
    </row>
    <row r="830" spans="1:13" s="73" customFormat="1" ht="22.05" customHeight="1" x14ac:dyDescent="0.3">
      <c r="A830" s="81"/>
      <c r="B830" s="78"/>
      <c r="C830" s="79"/>
      <c r="E830" s="80"/>
      <c r="G830" s="81"/>
      <c r="H830" s="81"/>
      <c r="I830" s="82"/>
      <c r="J830" s="83"/>
      <c r="K830" s="80"/>
      <c r="M830" s="81"/>
    </row>
    <row r="831" spans="1:13" s="73" customFormat="1" ht="22.05" customHeight="1" x14ac:dyDescent="0.3">
      <c r="A831" s="81"/>
      <c r="B831" s="78"/>
      <c r="C831" s="79"/>
      <c r="E831" s="80"/>
      <c r="G831" s="81"/>
      <c r="H831" s="81"/>
      <c r="I831" s="82"/>
      <c r="J831" s="83"/>
      <c r="K831" s="80"/>
      <c r="M831" s="81"/>
    </row>
    <row r="832" spans="1:13" s="73" customFormat="1" ht="22.05" customHeight="1" x14ac:dyDescent="0.3">
      <c r="A832" s="81"/>
      <c r="B832" s="78"/>
      <c r="C832" s="79"/>
      <c r="E832" s="80"/>
      <c r="G832" s="81"/>
      <c r="H832" s="81"/>
      <c r="I832" s="82"/>
      <c r="J832" s="83"/>
      <c r="K832" s="80"/>
      <c r="M832" s="81"/>
    </row>
    <row r="833" spans="1:13" s="73" customFormat="1" ht="22.05" customHeight="1" x14ac:dyDescent="0.3">
      <c r="A833" s="81"/>
      <c r="B833" s="78"/>
      <c r="C833" s="79"/>
      <c r="E833" s="80"/>
      <c r="G833" s="81"/>
      <c r="H833" s="81"/>
      <c r="I833" s="82"/>
      <c r="J833" s="83"/>
      <c r="K833" s="80"/>
      <c r="M833" s="81"/>
    </row>
    <row r="834" spans="1:13" s="73" customFormat="1" ht="22.05" customHeight="1" x14ac:dyDescent="0.3">
      <c r="A834" s="81"/>
      <c r="B834" s="78"/>
      <c r="C834" s="79"/>
      <c r="E834" s="80"/>
      <c r="G834" s="81"/>
      <c r="H834" s="81"/>
      <c r="I834" s="82"/>
      <c r="J834" s="83"/>
      <c r="K834" s="80"/>
      <c r="M834" s="81"/>
    </row>
    <row r="835" spans="1:13" s="73" customFormat="1" ht="22.05" customHeight="1" x14ac:dyDescent="0.3">
      <c r="A835" s="81"/>
      <c r="B835" s="78"/>
      <c r="C835" s="79"/>
      <c r="E835" s="80"/>
      <c r="G835" s="81"/>
      <c r="H835" s="81"/>
      <c r="I835" s="82"/>
      <c r="J835" s="83"/>
      <c r="K835" s="80"/>
      <c r="M835" s="81"/>
    </row>
    <row r="836" spans="1:13" s="73" customFormat="1" ht="22.05" customHeight="1" x14ac:dyDescent="0.3">
      <c r="A836" s="81"/>
      <c r="B836" s="78"/>
      <c r="C836" s="79"/>
      <c r="E836" s="80"/>
      <c r="G836" s="81"/>
      <c r="H836" s="81"/>
      <c r="I836" s="82"/>
      <c r="J836" s="83"/>
      <c r="K836" s="80"/>
      <c r="M836" s="81"/>
    </row>
    <row r="837" spans="1:13" s="73" customFormat="1" ht="22.05" customHeight="1" x14ac:dyDescent="0.3">
      <c r="A837" s="81"/>
      <c r="B837" s="78"/>
      <c r="C837" s="79"/>
      <c r="E837" s="80"/>
      <c r="G837" s="81"/>
      <c r="H837" s="81"/>
      <c r="I837" s="82"/>
      <c r="J837" s="83"/>
      <c r="K837" s="80"/>
      <c r="M837" s="81"/>
    </row>
    <row r="838" spans="1:13" s="73" customFormat="1" ht="22.05" customHeight="1" x14ac:dyDescent="0.3">
      <c r="A838" s="81"/>
      <c r="B838" s="78"/>
      <c r="C838" s="79"/>
      <c r="E838" s="80"/>
      <c r="G838" s="81"/>
      <c r="H838" s="81"/>
      <c r="I838" s="82"/>
      <c r="J838" s="83"/>
      <c r="K838" s="80"/>
      <c r="M838" s="81"/>
    </row>
    <row r="839" spans="1:13" s="73" customFormat="1" ht="22.05" customHeight="1" x14ac:dyDescent="0.3">
      <c r="A839" s="81"/>
      <c r="B839" s="78"/>
      <c r="C839" s="79"/>
      <c r="E839" s="80"/>
      <c r="G839" s="81"/>
      <c r="H839" s="81"/>
      <c r="I839" s="82"/>
      <c r="J839" s="83"/>
      <c r="K839" s="80"/>
      <c r="M839" s="81"/>
    </row>
    <row r="840" spans="1:13" s="73" customFormat="1" ht="22.05" customHeight="1" x14ac:dyDescent="0.3">
      <c r="A840" s="81"/>
      <c r="B840" s="78"/>
      <c r="C840" s="79"/>
      <c r="E840" s="80"/>
      <c r="G840" s="81"/>
      <c r="H840" s="81"/>
      <c r="I840" s="82"/>
      <c r="J840" s="83"/>
      <c r="K840" s="80"/>
      <c r="M840" s="81"/>
    </row>
    <row r="841" spans="1:13" s="73" customFormat="1" ht="22.05" customHeight="1" x14ac:dyDescent="0.3">
      <c r="A841" s="81"/>
      <c r="B841" s="78"/>
      <c r="C841" s="79"/>
      <c r="E841" s="80"/>
      <c r="G841" s="81"/>
      <c r="H841" s="81"/>
      <c r="I841" s="82"/>
      <c r="J841" s="83"/>
      <c r="K841" s="80"/>
      <c r="M841" s="81"/>
    </row>
    <row r="842" spans="1:13" s="73" customFormat="1" ht="22.05" customHeight="1" x14ac:dyDescent="0.3">
      <c r="A842" s="81"/>
      <c r="B842" s="78"/>
      <c r="C842" s="79"/>
      <c r="E842" s="80"/>
      <c r="G842" s="81"/>
      <c r="H842" s="81"/>
      <c r="I842" s="82"/>
      <c r="J842" s="83"/>
      <c r="K842" s="80"/>
      <c r="M842" s="81"/>
    </row>
    <row r="843" spans="1:13" s="73" customFormat="1" ht="22.05" customHeight="1" x14ac:dyDescent="0.3">
      <c r="A843" s="81"/>
      <c r="B843" s="78"/>
      <c r="C843" s="79"/>
      <c r="E843" s="80"/>
      <c r="G843" s="81"/>
      <c r="H843" s="81"/>
      <c r="I843" s="82"/>
      <c r="J843" s="83"/>
      <c r="K843" s="80"/>
      <c r="M843" s="81"/>
    </row>
    <row r="844" spans="1:13" s="73" customFormat="1" ht="22.05" customHeight="1" x14ac:dyDescent="0.3">
      <c r="A844" s="81"/>
      <c r="B844" s="78"/>
      <c r="C844" s="79"/>
      <c r="E844" s="80"/>
      <c r="G844" s="81"/>
      <c r="H844" s="81"/>
      <c r="I844" s="82"/>
      <c r="J844" s="83"/>
      <c r="K844" s="80"/>
      <c r="M844" s="81"/>
    </row>
    <row r="845" spans="1:13" s="73" customFormat="1" ht="22.05" customHeight="1" x14ac:dyDescent="0.3">
      <c r="A845" s="81"/>
      <c r="B845" s="78"/>
      <c r="C845" s="79"/>
      <c r="E845" s="80"/>
      <c r="G845" s="81"/>
      <c r="H845" s="81"/>
      <c r="I845" s="82"/>
      <c r="J845" s="83"/>
      <c r="K845" s="80"/>
      <c r="M845" s="81"/>
    </row>
    <row r="846" spans="1:13" s="73" customFormat="1" ht="22.05" customHeight="1" x14ac:dyDescent="0.3">
      <c r="A846" s="81"/>
      <c r="B846" s="78"/>
      <c r="C846" s="79"/>
      <c r="E846" s="80"/>
      <c r="G846" s="81"/>
      <c r="H846" s="81"/>
      <c r="I846" s="82"/>
      <c r="J846" s="83"/>
      <c r="K846" s="80"/>
      <c r="M846" s="81"/>
    </row>
    <row r="847" spans="1:13" s="73" customFormat="1" ht="22.05" customHeight="1" x14ac:dyDescent="0.3">
      <c r="A847" s="81"/>
      <c r="B847" s="78"/>
      <c r="C847" s="79"/>
      <c r="E847" s="80"/>
      <c r="G847" s="81"/>
      <c r="H847" s="81"/>
      <c r="I847" s="82"/>
      <c r="J847" s="83"/>
      <c r="K847" s="80"/>
      <c r="M847" s="81"/>
    </row>
    <row r="848" spans="1:13" s="73" customFormat="1" ht="22.05" customHeight="1" x14ac:dyDescent="0.3">
      <c r="A848" s="81"/>
      <c r="B848" s="78"/>
      <c r="C848" s="79"/>
      <c r="E848" s="80"/>
      <c r="G848" s="81"/>
      <c r="H848" s="81"/>
      <c r="I848" s="82"/>
      <c r="J848" s="83"/>
      <c r="K848" s="80"/>
      <c r="M848" s="81"/>
    </row>
    <row r="849" spans="1:13" s="73" customFormat="1" ht="22.05" customHeight="1" x14ac:dyDescent="0.3">
      <c r="A849" s="81"/>
      <c r="B849" s="78"/>
      <c r="C849" s="79"/>
      <c r="E849" s="80"/>
      <c r="G849" s="81"/>
      <c r="H849" s="81"/>
      <c r="I849" s="82"/>
      <c r="J849" s="83"/>
      <c r="K849" s="80"/>
      <c r="M849" s="81"/>
    </row>
    <row r="850" spans="1:13" s="73" customFormat="1" ht="22.05" customHeight="1" x14ac:dyDescent="0.3">
      <c r="A850" s="81"/>
      <c r="B850" s="78"/>
      <c r="C850" s="79"/>
      <c r="E850" s="80"/>
      <c r="G850" s="81"/>
      <c r="H850" s="81"/>
      <c r="I850" s="82"/>
      <c r="J850" s="83"/>
      <c r="K850" s="80"/>
      <c r="M850" s="81"/>
    </row>
    <row r="851" spans="1:13" s="73" customFormat="1" ht="22.05" customHeight="1" x14ac:dyDescent="0.3">
      <c r="A851" s="81"/>
      <c r="B851" s="78"/>
      <c r="C851" s="79"/>
      <c r="E851" s="80"/>
      <c r="G851" s="81"/>
      <c r="H851" s="81"/>
      <c r="I851" s="82"/>
      <c r="J851" s="83"/>
      <c r="K851" s="80"/>
      <c r="M851" s="81"/>
    </row>
    <row r="852" spans="1:13" s="73" customFormat="1" ht="22.05" customHeight="1" x14ac:dyDescent="0.3">
      <c r="A852" s="81"/>
      <c r="B852" s="78"/>
      <c r="C852" s="79"/>
      <c r="E852" s="80"/>
      <c r="G852" s="81"/>
      <c r="H852" s="81"/>
      <c r="I852" s="82"/>
      <c r="J852" s="83"/>
      <c r="K852" s="80"/>
      <c r="M852" s="81"/>
    </row>
    <row r="853" spans="1:13" s="73" customFormat="1" ht="22.05" customHeight="1" x14ac:dyDescent="0.3">
      <c r="A853" s="81"/>
      <c r="B853" s="78"/>
      <c r="C853" s="79"/>
      <c r="E853" s="80"/>
      <c r="G853" s="81"/>
      <c r="H853" s="81"/>
      <c r="I853" s="82"/>
      <c r="J853" s="83"/>
      <c r="K853" s="80"/>
      <c r="M853" s="81"/>
    </row>
    <row r="854" spans="1:13" s="73" customFormat="1" ht="22.05" customHeight="1" x14ac:dyDescent="0.3">
      <c r="A854" s="81"/>
      <c r="B854" s="78"/>
      <c r="C854" s="79"/>
      <c r="E854" s="80"/>
      <c r="G854" s="81"/>
      <c r="H854" s="81"/>
      <c r="I854" s="82"/>
      <c r="J854" s="83"/>
      <c r="K854" s="80"/>
      <c r="M854" s="81"/>
    </row>
    <row r="855" spans="1:13" s="73" customFormat="1" ht="22.05" customHeight="1" x14ac:dyDescent="0.3">
      <c r="A855" s="81"/>
      <c r="B855" s="78"/>
      <c r="C855" s="79"/>
      <c r="E855" s="80"/>
      <c r="G855" s="81"/>
      <c r="H855" s="81"/>
      <c r="I855" s="82"/>
      <c r="J855" s="83"/>
      <c r="K855" s="80"/>
      <c r="M855" s="81"/>
    </row>
    <row r="856" spans="1:13" s="73" customFormat="1" ht="22.05" customHeight="1" x14ac:dyDescent="0.3">
      <c r="A856" s="81"/>
      <c r="B856" s="78"/>
      <c r="C856" s="79"/>
      <c r="E856" s="80"/>
      <c r="G856" s="81"/>
      <c r="H856" s="81"/>
      <c r="I856" s="82"/>
      <c r="J856" s="83"/>
      <c r="K856" s="80"/>
      <c r="M856" s="81"/>
    </row>
    <row r="857" spans="1:13" s="73" customFormat="1" ht="22.05" customHeight="1" x14ac:dyDescent="0.3">
      <c r="A857" s="81"/>
      <c r="B857" s="78"/>
      <c r="C857" s="79"/>
      <c r="E857" s="80"/>
      <c r="G857" s="81"/>
      <c r="H857" s="81"/>
      <c r="I857" s="82"/>
      <c r="J857" s="83"/>
      <c r="K857" s="80"/>
      <c r="M857" s="81"/>
    </row>
    <row r="858" spans="1:13" s="73" customFormat="1" ht="22.05" customHeight="1" x14ac:dyDescent="0.3">
      <c r="A858" s="81"/>
      <c r="B858" s="78"/>
      <c r="C858" s="79"/>
      <c r="E858" s="80"/>
      <c r="G858" s="81"/>
      <c r="H858" s="81"/>
      <c r="I858" s="82"/>
      <c r="J858" s="83"/>
      <c r="K858" s="80"/>
      <c r="M858" s="81"/>
    </row>
    <row r="859" spans="1:13" s="73" customFormat="1" ht="22.05" customHeight="1" x14ac:dyDescent="0.3">
      <c r="A859" s="81"/>
      <c r="B859" s="78"/>
      <c r="C859" s="79"/>
      <c r="E859" s="80"/>
      <c r="G859" s="81"/>
      <c r="H859" s="81"/>
      <c r="I859" s="82"/>
      <c r="J859" s="83"/>
      <c r="K859" s="80"/>
      <c r="M859" s="81"/>
    </row>
    <row r="860" spans="1:13" s="73" customFormat="1" ht="22.05" customHeight="1" x14ac:dyDescent="0.3">
      <c r="A860" s="81"/>
      <c r="B860" s="78"/>
      <c r="C860" s="79"/>
      <c r="E860" s="80"/>
      <c r="G860" s="81"/>
      <c r="H860" s="81"/>
      <c r="I860" s="82"/>
      <c r="J860" s="83"/>
      <c r="K860" s="80"/>
      <c r="M860" s="81"/>
    </row>
    <row r="861" spans="1:13" s="73" customFormat="1" ht="22.05" customHeight="1" x14ac:dyDescent="0.3">
      <c r="A861" s="81"/>
      <c r="B861" s="78"/>
      <c r="C861" s="79"/>
      <c r="E861" s="80"/>
      <c r="G861" s="81"/>
      <c r="H861" s="81"/>
      <c r="I861" s="82"/>
      <c r="J861" s="83"/>
      <c r="K861" s="80"/>
      <c r="M861" s="81"/>
    </row>
    <row r="862" spans="1:13" s="73" customFormat="1" ht="22.05" customHeight="1" x14ac:dyDescent="0.3">
      <c r="A862" s="81"/>
      <c r="B862" s="78"/>
      <c r="C862" s="79"/>
      <c r="E862" s="80"/>
      <c r="G862" s="81"/>
      <c r="H862" s="81"/>
      <c r="I862" s="82"/>
      <c r="J862" s="83"/>
      <c r="K862" s="80"/>
      <c r="M862" s="81"/>
    </row>
    <row r="863" spans="1:13" s="73" customFormat="1" ht="22.05" customHeight="1" x14ac:dyDescent="0.3">
      <c r="A863" s="81"/>
      <c r="B863" s="78"/>
      <c r="C863" s="79"/>
      <c r="E863" s="80"/>
      <c r="G863" s="81"/>
      <c r="H863" s="81"/>
      <c r="I863" s="82"/>
      <c r="J863" s="83"/>
      <c r="K863" s="80"/>
      <c r="M863" s="81"/>
    </row>
    <row r="864" spans="1:13" s="73" customFormat="1" ht="22.05" customHeight="1" x14ac:dyDescent="0.3">
      <c r="A864" s="81"/>
      <c r="B864" s="78"/>
      <c r="C864" s="79"/>
      <c r="E864" s="80"/>
      <c r="G864" s="81"/>
      <c r="H864" s="81"/>
      <c r="I864" s="82"/>
      <c r="J864" s="83"/>
      <c r="K864" s="80"/>
      <c r="M864" s="81"/>
    </row>
    <row r="865" spans="1:13" s="73" customFormat="1" ht="22.05" customHeight="1" x14ac:dyDescent="0.3">
      <c r="A865" s="81"/>
      <c r="B865" s="78"/>
      <c r="C865" s="79"/>
      <c r="E865" s="80"/>
      <c r="G865" s="81"/>
      <c r="H865" s="81"/>
      <c r="I865" s="82"/>
      <c r="J865" s="83"/>
      <c r="K865" s="80"/>
      <c r="M865" s="81"/>
    </row>
    <row r="866" spans="1:13" s="73" customFormat="1" ht="22.05" customHeight="1" x14ac:dyDescent="0.3">
      <c r="A866" s="81"/>
      <c r="B866" s="78"/>
      <c r="C866" s="79"/>
      <c r="E866" s="80"/>
      <c r="G866" s="81"/>
      <c r="H866" s="81"/>
      <c r="I866" s="82"/>
      <c r="J866" s="83"/>
      <c r="K866" s="80"/>
      <c r="M866" s="81"/>
    </row>
    <row r="867" spans="1:13" s="73" customFormat="1" ht="22.05" customHeight="1" x14ac:dyDescent="0.3">
      <c r="A867" s="81"/>
      <c r="B867" s="78"/>
      <c r="C867" s="79"/>
      <c r="E867" s="80"/>
      <c r="G867" s="81"/>
      <c r="H867" s="81"/>
      <c r="I867" s="82"/>
      <c r="J867" s="83"/>
      <c r="K867" s="80"/>
      <c r="M867" s="81"/>
    </row>
    <row r="868" spans="1:13" s="73" customFormat="1" ht="22.05" customHeight="1" x14ac:dyDescent="0.3">
      <c r="A868" s="81"/>
      <c r="B868" s="78"/>
      <c r="C868" s="79"/>
      <c r="E868" s="80"/>
      <c r="G868" s="81"/>
      <c r="H868" s="81"/>
      <c r="I868" s="82"/>
      <c r="J868" s="83"/>
      <c r="K868" s="80"/>
      <c r="M868" s="81"/>
    </row>
    <row r="869" spans="1:13" s="73" customFormat="1" ht="22.05" customHeight="1" x14ac:dyDescent="0.3">
      <c r="A869" s="81"/>
      <c r="B869" s="78"/>
      <c r="C869" s="79"/>
      <c r="E869" s="80"/>
      <c r="G869" s="81"/>
      <c r="H869" s="81"/>
      <c r="I869" s="82"/>
      <c r="J869" s="83"/>
      <c r="K869" s="80"/>
      <c r="M869" s="81"/>
    </row>
    <row r="870" spans="1:13" s="73" customFormat="1" ht="22.05" customHeight="1" x14ac:dyDescent="0.3">
      <c r="A870" s="81"/>
      <c r="B870" s="78"/>
      <c r="C870" s="79"/>
      <c r="E870" s="80"/>
      <c r="G870" s="81"/>
      <c r="H870" s="81"/>
      <c r="I870" s="82"/>
      <c r="J870" s="83"/>
      <c r="K870" s="80"/>
      <c r="M870" s="81"/>
    </row>
    <row r="871" spans="1:13" s="73" customFormat="1" ht="22.05" customHeight="1" x14ac:dyDescent="0.3">
      <c r="A871" s="81"/>
      <c r="B871" s="78"/>
      <c r="C871" s="79"/>
      <c r="E871" s="80"/>
      <c r="G871" s="81"/>
      <c r="H871" s="81"/>
      <c r="I871" s="82"/>
      <c r="J871" s="83"/>
      <c r="K871" s="80"/>
      <c r="M871" s="81"/>
    </row>
    <row r="872" spans="1:13" s="73" customFormat="1" ht="22.05" customHeight="1" x14ac:dyDescent="0.3">
      <c r="A872" s="81"/>
      <c r="B872" s="78"/>
      <c r="C872" s="79"/>
      <c r="E872" s="80"/>
      <c r="G872" s="81"/>
      <c r="H872" s="81"/>
      <c r="I872" s="82"/>
      <c r="J872" s="83"/>
      <c r="K872" s="80"/>
      <c r="M872" s="81"/>
    </row>
    <row r="873" spans="1:13" s="73" customFormat="1" ht="22.05" customHeight="1" x14ac:dyDescent="0.3">
      <c r="A873" s="81"/>
      <c r="B873" s="78"/>
      <c r="C873" s="79"/>
      <c r="E873" s="80"/>
      <c r="G873" s="81"/>
      <c r="H873" s="81"/>
      <c r="I873" s="82"/>
      <c r="J873" s="83"/>
      <c r="K873" s="80"/>
      <c r="M873" s="81"/>
    </row>
    <row r="874" spans="1:13" s="73" customFormat="1" ht="22.05" customHeight="1" x14ac:dyDescent="0.3">
      <c r="A874" s="81"/>
      <c r="B874" s="78"/>
      <c r="C874" s="79"/>
      <c r="E874" s="80"/>
      <c r="G874" s="81"/>
      <c r="H874" s="81"/>
      <c r="I874" s="82"/>
      <c r="J874" s="83"/>
      <c r="K874" s="80"/>
      <c r="M874" s="81"/>
    </row>
    <row r="875" spans="1:13" s="73" customFormat="1" ht="22.05" customHeight="1" x14ac:dyDescent="0.3">
      <c r="A875" s="81"/>
      <c r="B875" s="78"/>
      <c r="C875" s="79"/>
      <c r="E875" s="80"/>
      <c r="G875" s="81"/>
      <c r="H875" s="81"/>
      <c r="I875" s="82"/>
      <c r="J875" s="83"/>
      <c r="K875" s="80"/>
      <c r="M875" s="81"/>
    </row>
    <row r="876" spans="1:13" s="73" customFormat="1" ht="22.05" customHeight="1" x14ac:dyDescent="0.3">
      <c r="A876" s="81"/>
      <c r="B876" s="78"/>
      <c r="C876" s="79"/>
      <c r="E876" s="80"/>
      <c r="G876" s="81"/>
      <c r="H876" s="81"/>
      <c r="I876" s="82"/>
      <c r="J876" s="83"/>
      <c r="K876" s="80"/>
      <c r="M876" s="81"/>
    </row>
  </sheetData>
  <sheetProtection algorithmName="SHA-512" hashValue="d18fpVRmurQGiro2bg6Qkm5AUi6vJ6aU4KNSS3jqy7zT4F6cTns2cga+3q/MH2fDoukLjz4rRaZBrQ/10HjQsQ==" saltValue="ofaLHkYNDYPDe4KgIRz+BA==" spinCount="100000" sheet="1" objects="1" scenarios="1"/>
  <protectedRanges>
    <protectedRange sqref="E8:E238" name="MAT"/>
    <protectedRange sqref="J8:J238" name="JUSTIFICATION N_A"/>
  </protectedRanges>
  <customSheetViews>
    <customSheetView guid="{319F275A-AF9D-4BEB-B0EA-B99937EEB841}" showPageBreaks="1" printArea="1" view="pageBreakPreview">
      <selection activeCell="F9" sqref="F9"/>
      <pageMargins left="0.7" right="0.7" top="0.75" bottom="0.75" header="0.3" footer="0.3"/>
      <pageSetup paperSize="9" scale="13" orientation="portrait" r:id="rId1"/>
    </customSheetView>
  </customSheetViews>
  <mergeCells count="89">
    <mergeCell ref="K24:K29"/>
    <mergeCell ref="K30:K33"/>
    <mergeCell ref="K34:K40"/>
    <mergeCell ref="K41:K49"/>
    <mergeCell ref="K192:K198"/>
    <mergeCell ref="K232:K238"/>
    <mergeCell ref="K199:K201"/>
    <mergeCell ref="K202:K210"/>
    <mergeCell ref="K211:K220"/>
    <mergeCell ref="K221:K231"/>
    <mergeCell ref="K151:K158"/>
    <mergeCell ref="K159:K166"/>
    <mergeCell ref="K167:K173"/>
    <mergeCell ref="K174:K183"/>
    <mergeCell ref="B232:B238"/>
    <mergeCell ref="C232:C238"/>
    <mergeCell ref="C199:C201"/>
    <mergeCell ref="C202:C210"/>
    <mergeCell ref="B211:B220"/>
    <mergeCell ref="C211:C220"/>
    <mergeCell ref="B50:B110"/>
    <mergeCell ref="C65:C68"/>
    <mergeCell ref="C69:C72"/>
    <mergeCell ref="C73:C88"/>
    <mergeCell ref="C89:C95"/>
    <mergeCell ref="C96:C103"/>
    <mergeCell ref="C104:C110"/>
    <mergeCell ref="C50:C57"/>
    <mergeCell ref="C58:C61"/>
    <mergeCell ref="C62:C64"/>
    <mergeCell ref="K129:K150"/>
    <mergeCell ref="B8:B13"/>
    <mergeCell ref="C8:C13"/>
    <mergeCell ref="C14:C19"/>
    <mergeCell ref="C30:C33"/>
    <mergeCell ref="C34:C40"/>
    <mergeCell ref="B14:B29"/>
    <mergeCell ref="B30:B33"/>
    <mergeCell ref="B34:B40"/>
    <mergeCell ref="B41:B49"/>
    <mergeCell ref="K58:K61"/>
    <mergeCell ref="K62:K64"/>
    <mergeCell ref="C20:C23"/>
    <mergeCell ref="G20:G23"/>
    <mergeCell ref="C41:C49"/>
    <mergeCell ref="H20:H23"/>
    <mergeCell ref="B221:B231"/>
    <mergeCell ref="K8:K13"/>
    <mergeCell ref="K14:K19"/>
    <mergeCell ref="J20:J23"/>
    <mergeCell ref="D20:D23"/>
    <mergeCell ref="K184:K191"/>
    <mergeCell ref="K65:K68"/>
    <mergeCell ref="K69:K72"/>
    <mergeCell ref="K73:K88"/>
    <mergeCell ref="K50:K57"/>
    <mergeCell ref="K89:K95"/>
    <mergeCell ref="F20:F23"/>
    <mergeCell ref="K96:K103"/>
    <mergeCell ref="K104:K110"/>
    <mergeCell ref="K111:K116"/>
    <mergeCell ref="K117:K128"/>
    <mergeCell ref="B111:B150"/>
    <mergeCell ref="B151:B210"/>
    <mergeCell ref="C159:C166"/>
    <mergeCell ref="C167:C173"/>
    <mergeCell ref="C174:C183"/>
    <mergeCell ref="C192:C198"/>
    <mergeCell ref="C111:C116"/>
    <mergeCell ref="C117:C128"/>
    <mergeCell ref="C151:C158"/>
    <mergeCell ref="C129:C150"/>
    <mergeCell ref="C184:C191"/>
    <mergeCell ref="C244:E244"/>
    <mergeCell ref="C2:I2"/>
    <mergeCell ref="C3:I3"/>
    <mergeCell ref="C243:E243"/>
    <mergeCell ref="D240:E240"/>
    <mergeCell ref="D241:E241"/>
    <mergeCell ref="F240:G240"/>
    <mergeCell ref="F241:G241"/>
    <mergeCell ref="E20:E23"/>
    <mergeCell ref="I20:I23"/>
    <mergeCell ref="C221:C231"/>
    <mergeCell ref="F243:I243"/>
    <mergeCell ref="F244:I244"/>
    <mergeCell ref="B5:K6"/>
    <mergeCell ref="C24:C29"/>
    <mergeCell ref="K20:K23"/>
  </mergeCells>
  <dataValidations count="1">
    <dataValidation type="list" allowBlank="1" showInputMessage="1" showErrorMessage="1" sqref="E24:E238 E8:E20">
      <formula1>MATURITE</formula1>
    </dataValidation>
  </dataValidations>
  <pageMargins left="0.7" right="0.7" top="0.75" bottom="0.75" header="0.3" footer="0.3"/>
  <pageSetup paperSize="9" scale="13" orientation="portrait" r:id="rId2"/>
  <drawing r:id="rId3"/>
  <legacy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sqref="A1:A7"/>
    </sheetView>
  </sheetViews>
  <sheetFormatPr baseColWidth="10" defaultRowHeight="14.4" x14ac:dyDescent="0.3"/>
  <sheetData>
    <row r="1" spans="1:1" x14ac:dyDescent="0.3">
      <c r="A1" t="s">
        <v>0</v>
      </c>
    </row>
    <row r="2" spans="1:1" x14ac:dyDescent="0.3">
      <c r="A2" t="s">
        <v>1</v>
      </c>
    </row>
    <row r="3" spans="1:1" x14ac:dyDescent="0.3">
      <c r="A3" t="s">
        <v>2</v>
      </c>
    </row>
    <row r="4" spans="1:1" x14ac:dyDescent="0.3">
      <c r="A4" t="s">
        <v>3</v>
      </c>
    </row>
    <row r="5" spans="1:1" x14ac:dyDescent="0.3">
      <c r="A5" t="s">
        <v>4</v>
      </c>
    </row>
    <row r="6" spans="1:1" x14ac:dyDescent="0.3">
      <c r="A6" t="s">
        <v>25</v>
      </c>
    </row>
    <row r="7" spans="1:1" x14ac:dyDescent="0.3">
      <c r="A7" t="s">
        <v>26</v>
      </c>
    </row>
  </sheetData>
  <customSheetViews>
    <customSheetView guid="{319F275A-AF9D-4BEB-B0EA-B99937EEB841}" state="hidden">
      <selection sqref="A1:A7"/>
      <pageMargins left="0.7" right="0.7" top="0.75" bottom="0.75" header="0.3" footer="0.3"/>
    </customSheetView>
  </customSheetView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tabColor theme="4" tint="0.39997558519241921"/>
  </sheetPr>
  <dimension ref="A1:T265"/>
  <sheetViews>
    <sheetView topLeftCell="A259" zoomScaleNormal="100" zoomScaleSheetLayoutView="100" workbookViewId="0"/>
  </sheetViews>
  <sheetFormatPr baseColWidth="10" defaultRowHeight="14.4" x14ac:dyDescent="0.3"/>
  <cols>
    <col min="1" max="1" width="3.77734375" style="60" customWidth="1"/>
    <col min="2" max="2" width="10.88671875" style="12"/>
    <col min="3" max="3" width="10.88671875" style="12" customWidth="1"/>
    <col min="4" max="4" width="12.44140625" style="12" customWidth="1"/>
    <col min="5" max="5" width="11.5546875" style="12" customWidth="1"/>
    <col min="6" max="7" width="8.21875" style="12" customWidth="1"/>
    <col min="8" max="8" width="10.88671875" style="12" customWidth="1"/>
    <col min="9" max="9" width="7.88671875" style="12" customWidth="1"/>
    <col min="10" max="10" width="9" style="12" customWidth="1"/>
    <col min="11" max="11" width="8.5546875" style="12" customWidth="1"/>
    <col min="12" max="12" width="9" style="12" customWidth="1"/>
    <col min="13" max="13" width="10.88671875" style="12"/>
    <col min="14" max="14" width="13.109375" style="12" customWidth="1"/>
    <col min="15" max="15" width="10.88671875" style="12"/>
    <col min="16" max="16" width="9.88671875" style="12" customWidth="1"/>
    <col min="17" max="17" width="8.44140625" style="12" customWidth="1"/>
    <col min="18" max="20" width="10.88671875" style="60"/>
  </cols>
  <sheetData>
    <row r="1" spans="2:17" s="60" customFormat="1" x14ac:dyDescent="0.3"/>
    <row r="3" spans="2:17" ht="18" x14ac:dyDescent="0.35">
      <c r="F3" s="114" t="s">
        <v>393</v>
      </c>
      <c r="G3" s="114"/>
      <c r="H3" s="114"/>
      <c r="I3" s="114"/>
      <c r="J3" s="114"/>
      <c r="K3" s="114"/>
      <c r="L3" s="114"/>
    </row>
    <row r="4" spans="2:17" ht="15.6" x14ac:dyDescent="0.3">
      <c r="E4" s="157" t="s">
        <v>394</v>
      </c>
      <c r="F4" s="157"/>
      <c r="G4" s="157"/>
      <c r="H4" s="157"/>
      <c r="I4" s="157"/>
      <c r="J4" s="157"/>
      <c r="K4" s="157"/>
      <c r="L4" s="157"/>
      <c r="M4" s="157"/>
    </row>
    <row r="6" spans="2:17" ht="14.55" customHeight="1" x14ac:dyDescent="0.3">
      <c r="B6" s="148" t="s">
        <v>395</v>
      </c>
      <c r="C6" s="148"/>
      <c r="D6" s="148"/>
      <c r="E6" s="148"/>
      <c r="F6" s="148"/>
      <c r="G6" s="148"/>
      <c r="H6" s="148"/>
      <c r="I6" s="148"/>
      <c r="J6" s="148"/>
      <c r="K6" s="148"/>
      <c r="L6" s="148"/>
      <c r="M6" s="148"/>
      <c r="N6" s="148"/>
      <c r="O6" s="148"/>
      <c r="P6" s="148"/>
      <c r="Q6" s="148"/>
    </row>
    <row r="7" spans="2:17" ht="14.55" customHeight="1" x14ac:dyDescent="0.3">
      <c r="B7" s="148"/>
      <c r="C7" s="148"/>
      <c r="D7" s="148"/>
      <c r="E7" s="148"/>
      <c r="F7" s="148"/>
      <c r="G7" s="148"/>
      <c r="H7" s="148"/>
      <c r="I7" s="148"/>
      <c r="J7" s="148"/>
      <c r="K7" s="148"/>
      <c r="L7" s="148"/>
      <c r="M7" s="148"/>
      <c r="N7" s="148"/>
      <c r="O7" s="148"/>
      <c r="P7" s="148"/>
      <c r="Q7" s="148"/>
    </row>
    <row r="8" spans="2:17" ht="14.55" customHeight="1" x14ac:dyDescent="0.3">
      <c r="B8" s="95"/>
      <c r="C8" s="95"/>
      <c r="D8" s="95"/>
      <c r="E8" s="95"/>
      <c r="F8" s="95"/>
      <c r="G8" s="95"/>
      <c r="I8" s="226" t="s">
        <v>284</v>
      </c>
      <c r="J8" s="226"/>
      <c r="K8" s="226"/>
      <c r="L8" s="226"/>
      <c r="M8" s="226"/>
      <c r="N8" s="226"/>
      <c r="O8" s="226"/>
      <c r="P8" s="221" t="e">
        <f>AVERAGE(Evaluation!K8:'Evaluation'!K232)</f>
        <v>#DIV/0!</v>
      </c>
      <c r="Q8" s="221"/>
    </row>
    <row r="9" spans="2:17" ht="14.55" customHeight="1" x14ac:dyDescent="0.3">
      <c r="H9" s="55"/>
      <c r="I9" s="226"/>
      <c r="J9" s="226"/>
      <c r="K9" s="226"/>
      <c r="L9" s="226"/>
      <c r="M9" s="226"/>
      <c r="N9" s="226"/>
      <c r="O9" s="226"/>
      <c r="P9" s="221"/>
      <c r="Q9" s="221"/>
    </row>
    <row r="10" spans="2:17" ht="18" customHeight="1" x14ac:dyDescent="0.3"/>
    <row r="11" spans="2:17" ht="16.95" customHeight="1" x14ac:dyDescent="0.3"/>
    <row r="12" spans="2:17" ht="14.55" customHeight="1" x14ac:dyDescent="0.3">
      <c r="N12" s="25"/>
    </row>
    <row r="13" spans="2:17" ht="14.55" customHeight="1" x14ac:dyDescent="0.3"/>
    <row r="14" spans="2:17" ht="14.55" customHeight="1" x14ac:dyDescent="0.3"/>
    <row r="15" spans="2:17" ht="14.55" customHeight="1" x14ac:dyDescent="0.3"/>
    <row r="16" spans="2:17" ht="14.55" customHeight="1" x14ac:dyDescent="0.3"/>
    <row r="24" spans="2:17" ht="14.55" customHeight="1" x14ac:dyDescent="0.3">
      <c r="B24" s="225" t="s">
        <v>286</v>
      </c>
      <c r="C24" s="225"/>
      <c r="D24" s="225"/>
      <c r="E24" s="225"/>
      <c r="F24" s="225"/>
      <c r="G24" s="225"/>
      <c r="H24" s="225"/>
      <c r="I24" s="225"/>
      <c r="J24" s="225"/>
      <c r="K24" s="225"/>
      <c r="L24" s="225"/>
      <c r="M24" s="225"/>
      <c r="N24" s="225"/>
      <c r="O24" s="225"/>
      <c r="P24" s="225"/>
      <c r="Q24" s="225"/>
    </row>
    <row r="25" spans="2:17" ht="14.55" customHeight="1" x14ac:dyDescent="0.3">
      <c r="B25" s="225"/>
      <c r="C25" s="225"/>
      <c r="D25" s="225"/>
      <c r="E25" s="225"/>
      <c r="F25" s="225"/>
      <c r="G25" s="225"/>
      <c r="H25" s="225"/>
      <c r="I25" s="225"/>
      <c r="J25" s="225"/>
      <c r="K25" s="225"/>
      <c r="L25" s="225"/>
      <c r="M25" s="225"/>
      <c r="N25" s="225"/>
      <c r="O25" s="225"/>
      <c r="P25" s="225"/>
      <c r="Q25" s="225"/>
    </row>
    <row r="26" spans="2:17" x14ac:dyDescent="0.3">
      <c r="I26" s="218" t="s">
        <v>307</v>
      </c>
      <c r="Q26" s="227" t="s">
        <v>307</v>
      </c>
    </row>
    <row r="27" spans="2:17" x14ac:dyDescent="0.3">
      <c r="I27" s="218"/>
      <c r="Q27" s="228"/>
    </row>
    <row r="28" spans="2:17" ht="15" customHeight="1" x14ac:dyDescent="0.3">
      <c r="I28" s="218"/>
      <c r="Q28" s="229"/>
    </row>
    <row r="29" spans="2:17" x14ac:dyDescent="0.3">
      <c r="H29" s="96"/>
      <c r="I29" s="222" t="e">
        <f>Evaluation!K8/5</f>
        <v>#DIV/0!</v>
      </c>
      <c r="Q29" s="230" t="e">
        <f>Evaluation!K14/5</f>
        <v>#DIV/0!</v>
      </c>
    </row>
    <row r="30" spans="2:17" x14ac:dyDescent="0.3">
      <c r="H30" s="97"/>
      <c r="I30" s="223"/>
      <c r="Q30" s="231"/>
    </row>
    <row r="31" spans="2:17" x14ac:dyDescent="0.3">
      <c r="H31" s="97"/>
      <c r="I31" s="223"/>
      <c r="Q31" s="231"/>
    </row>
    <row r="32" spans="2:17" x14ac:dyDescent="0.3">
      <c r="H32" s="97"/>
      <c r="I32" s="223"/>
      <c r="Q32" s="231"/>
    </row>
    <row r="33" spans="8:17" x14ac:dyDescent="0.3">
      <c r="H33" s="97"/>
      <c r="I33" s="223"/>
      <c r="Q33" s="231"/>
    </row>
    <row r="34" spans="8:17" x14ac:dyDescent="0.3">
      <c r="H34" s="98"/>
      <c r="I34" s="223"/>
      <c r="Q34" s="231"/>
    </row>
    <row r="35" spans="8:17" x14ac:dyDescent="0.3">
      <c r="I35" s="223"/>
      <c r="Q35" s="231"/>
    </row>
    <row r="36" spans="8:17" x14ac:dyDescent="0.3">
      <c r="I36" s="223"/>
      <c r="Q36" s="231"/>
    </row>
    <row r="37" spans="8:17" x14ac:dyDescent="0.3">
      <c r="I37" s="223"/>
      <c r="Q37" s="231"/>
    </row>
    <row r="38" spans="8:17" x14ac:dyDescent="0.3">
      <c r="I38" s="223"/>
      <c r="Q38" s="231"/>
    </row>
    <row r="39" spans="8:17" x14ac:dyDescent="0.3">
      <c r="I39" s="223"/>
      <c r="Q39" s="231"/>
    </row>
    <row r="40" spans="8:17" x14ac:dyDescent="0.3">
      <c r="I40" s="224"/>
      <c r="Q40" s="232"/>
    </row>
    <row r="41" spans="8:17" ht="14.55" customHeight="1" x14ac:dyDescent="0.3">
      <c r="I41" s="218" t="s">
        <v>307</v>
      </c>
      <c r="Q41" s="218" t="s">
        <v>307</v>
      </c>
    </row>
    <row r="42" spans="8:17" ht="14.55" customHeight="1" x14ac:dyDescent="0.3">
      <c r="I42" s="218"/>
      <c r="Q42" s="218"/>
    </row>
    <row r="43" spans="8:17" ht="14.55" customHeight="1" x14ac:dyDescent="0.3">
      <c r="I43" s="218"/>
      <c r="Q43" s="218"/>
    </row>
    <row r="44" spans="8:17" x14ac:dyDescent="0.3">
      <c r="I44" s="215" t="e">
        <f>Evaluation!K20/5</f>
        <v>#DIV/0!</v>
      </c>
      <c r="Q44" s="215" t="e">
        <f>Evaluation!K24/5</f>
        <v>#DIV/0!</v>
      </c>
    </row>
    <row r="45" spans="8:17" x14ac:dyDescent="0.3">
      <c r="I45" s="216"/>
      <c r="Q45" s="216"/>
    </row>
    <row r="46" spans="8:17" x14ac:dyDescent="0.3">
      <c r="I46" s="216"/>
      <c r="Q46" s="216"/>
    </row>
    <row r="47" spans="8:17" x14ac:dyDescent="0.3">
      <c r="I47" s="216"/>
      <c r="Q47" s="216"/>
    </row>
    <row r="48" spans="8:17" x14ac:dyDescent="0.3">
      <c r="I48" s="216"/>
      <c r="Q48" s="216"/>
    </row>
    <row r="49" spans="9:17" x14ac:dyDescent="0.3">
      <c r="I49" s="216"/>
      <c r="Q49" s="216"/>
    </row>
    <row r="50" spans="9:17" x14ac:dyDescent="0.3">
      <c r="I50" s="216"/>
      <c r="Q50" s="216"/>
    </row>
    <row r="51" spans="9:17" x14ac:dyDescent="0.3">
      <c r="I51" s="216"/>
      <c r="Q51" s="216"/>
    </row>
    <row r="52" spans="9:17" x14ac:dyDescent="0.3">
      <c r="I52" s="216"/>
      <c r="Q52" s="216"/>
    </row>
    <row r="53" spans="9:17" x14ac:dyDescent="0.3">
      <c r="I53" s="216"/>
      <c r="Q53" s="216"/>
    </row>
    <row r="54" spans="9:17" x14ac:dyDescent="0.3">
      <c r="I54" s="216"/>
      <c r="Q54" s="216"/>
    </row>
    <row r="55" spans="9:17" x14ac:dyDescent="0.3">
      <c r="I55" s="217"/>
      <c r="Q55" s="217"/>
    </row>
    <row r="56" spans="9:17" ht="14.55" customHeight="1" x14ac:dyDescent="0.3">
      <c r="I56" s="218" t="s">
        <v>307</v>
      </c>
      <c r="Q56" s="218" t="s">
        <v>307</v>
      </c>
    </row>
    <row r="57" spans="9:17" ht="14.55" customHeight="1" x14ac:dyDescent="0.3">
      <c r="I57" s="218"/>
      <c r="Q57" s="218"/>
    </row>
    <row r="58" spans="9:17" ht="14.55" customHeight="1" x14ac:dyDescent="0.3">
      <c r="I58" s="218"/>
      <c r="Q58" s="218"/>
    </row>
    <row r="59" spans="9:17" x14ac:dyDescent="0.3">
      <c r="I59" s="215" t="e">
        <f>Evaluation!K30/5</f>
        <v>#DIV/0!</v>
      </c>
      <c r="Q59" s="222" t="e">
        <f>Evaluation!K34/5</f>
        <v>#DIV/0!</v>
      </c>
    </row>
    <row r="60" spans="9:17" x14ac:dyDescent="0.3">
      <c r="I60" s="216"/>
      <c r="Q60" s="223"/>
    </row>
    <row r="61" spans="9:17" x14ac:dyDescent="0.3">
      <c r="I61" s="216"/>
      <c r="Q61" s="223"/>
    </row>
    <row r="62" spans="9:17" x14ac:dyDescent="0.3">
      <c r="I62" s="216"/>
      <c r="Q62" s="223"/>
    </row>
    <row r="63" spans="9:17" x14ac:dyDescent="0.3">
      <c r="I63" s="216"/>
      <c r="Q63" s="223"/>
    </row>
    <row r="64" spans="9:17" x14ac:dyDescent="0.3">
      <c r="I64" s="216"/>
      <c r="Q64" s="223"/>
    </row>
    <row r="65" spans="9:17" x14ac:dyDescent="0.3">
      <c r="I65" s="216"/>
      <c r="Q65" s="223"/>
    </row>
    <row r="66" spans="9:17" x14ac:dyDescent="0.3">
      <c r="I66" s="216"/>
      <c r="Q66" s="223"/>
    </row>
    <row r="67" spans="9:17" x14ac:dyDescent="0.3">
      <c r="I67" s="216"/>
      <c r="Q67" s="223"/>
    </row>
    <row r="68" spans="9:17" x14ac:dyDescent="0.3">
      <c r="I68" s="216"/>
      <c r="Q68" s="223"/>
    </row>
    <row r="69" spans="9:17" x14ac:dyDescent="0.3">
      <c r="I69" s="216"/>
      <c r="Q69" s="223"/>
    </row>
    <row r="70" spans="9:17" x14ac:dyDescent="0.3">
      <c r="I70" s="217"/>
      <c r="Q70" s="224"/>
    </row>
    <row r="71" spans="9:17" ht="14.55" customHeight="1" x14ac:dyDescent="0.3">
      <c r="I71" s="218" t="s">
        <v>307</v>
      </c>
      <c r="Q71" s="218" t="s">
        <v>307</v>
      </c>
    </row>
    <row r="72" spans="9:17" ht="14.55" customHeight="1" x14ac:dyDescent="0.3">
      <c r="I72" s="218"/>
      <c r="Q72" s="218"/>
    </row>
    <row r="73" spans="9:17" ht="14.55" customHeight="1" x14ac:dyDescent="0.3">
      <c r="I73" s="218"/>
      <c r="Q73" s="218"/>
    </row>
    <row r="74" spans="9:17" x14ac:dyDescent="0.3">
      <c r="I74" s="222" t="e">
        <f>Evaluation!K41/5</f>
        <v>#DIV/0!</v>
      </c>
      <c r="Q74" s="222" t="e">
        <f>Evaluation!K50/5</f>
        <v>#DIV/0!</v>
      </c>
    </row>
    <row r="75" spans="9:17" x14ac:dyDescent="0.3">
      <c r="I75" s="223"/>
      <c r="Q75" s="223"/>
    </row>
    <row r="76" spans="9:17" x14ac:dyDescent="0.3">
      <c r="I76" s="223"/>
      <c r="Q76" s="223"/>
    </row>
    <row r="77" spans="9:17" x14ac:dyDescent="0.3">
      <c r="I77" s="223"/>
      <c r="Q77" s="223"/>
    </row>
    <row r="78" spans="9:17" x14ac:dyDescent="0.3">
      <c r="I78" s="223"/>
      <c r="Q78" s="223"/>
    </row>
    <row r="79" spans="9:17" x14ac:dyDescent="0.3">
      <c r="I79" s="223"/>
      <c r="Q79" s="223"/>
    </row>
    <row r="80" spans="9:17" x14ac:dyDescent="0.3">
      <c r="I80" s="223"/>
      <c r="Q80" s="223"/>
    </row>
    <row r="81" spans="9:17" x14ac:dyDescent="0.3">
      <c r="I81" s="223"/>
      <c r="Q81" s="223"/>
    </row>
    <row r="82" spans="9:17" x14ac:dyDescent="0.3">
      <c r="I82" s="223"/>
      <c r="Q82" s="223"/>
    </row>
    <row r="83" spans="9:17" x14ac:dyDescent="0.3">
      <c r="I83" s="223"/>
      <c r="Q83" s="223"/>
    </row>
    <row r="84" spans="9:17" x14ac:dyDescent="0.3">
      <c r="I84" s="223"/>
      <c r="Q84" s="223"/>
    </row>
    <row r="85" spans="9:17" x14ac:dyDescent="0.3">
      <c r="I85" s="224"/>
      <c r="Q85" s="224"/>
    </row>
    <row r="86" spans="9:17" ht="14.55" customHeight="1" x14ac:dyDescent="0.3">
      <c r="I86" s="218" t="s">
        <v>307</v>
      </c>
      <c r="Q86" s="218" t="s">
        <v>307</v>
      </c>
    </row>
    <row r="87" spans="9:17" ht="14.55" customHeight="1" x14ac:dyDescent="0.3">
      <c r="I87" s="218"/>
      <c r="Q87" s="218"/>
    </row>
    <row r="88" spans="9:17" ht="14.55" customHeight="1" x14ac:dyDescent="0.3">
      <c r="I88" s="218"/>
      <c r="Q88" s="218"/>
    </row>
    <row r="89" spans="9:17" x14ac:dyDescent="0.3">
      <c r="I89" s="222" t="e">
        <f>Evaluation!K58/5</f>
        <v>#DIV/0!</v>
      </c>
      <c r="Q89" s="222" t="e">
        <f>Evaluation!K62/5</f>
        <v>#DIV/0!</v>
      </c>
    </row>
    <row r="90" spans="9:17" x14ac:dyDescent="0.3">
      <c r="I90" s="223"/>
      <c r="Q90" s="223"/>
    </row>
    <row r="91" spans="9:17" x14ac:dyDescent="0.3">
      <c r="I91" s="223"/>
      <c r="Q91" s="223"/>
    </row>
    <row r="92" spans="9:17" x14ac:dyDescent="0.3">
      <c r="I92" s="223"/>
      <c r="Q92" s="223"/>
    </row>
    <row r="93" spans="9:17" x14ac:dyDescent="0.3">
      <c r="I93" s="223"/>
      <c r="Q93" s="223"/>
    </row>
    <row r="94" spans="9:17" x14ac:dyDescent="0.3">
      <c r="I94" s="223"/>
      <c r="Q94" s="223"/>
    </row>
    <row r="95" spans="9:17" x14ac:dyDescent="0.3">
      <c r="I95" s="223"/>
      <c r="Q95" s="223"/>
    </row>
    <row r="96" spans="9:17" x14ac:dyDescent="0.3">
      <c r="I96" s="223"/>
      <c r="Q96" s="223"/>
    </row>
    <row r="97" spans="9:17" x14ac:dyDescent="0.3">
      <c r="I97" s="223"/>
      <c r="Q97" s="223"/>
    </row>
    <row r="98" spans="9:17" x14ac:dyDescent="0.3">
      <c r="I98" s="223"/>
      <c r="Q98" s="223"/>
    </row>
    <row r="99" spans="9:17" x14ac:dyDescent="0.3">
      <c r="I99" s="223"/>
      <c r="Q99" s="223"/>
    </row>
    <row r="100" spans="9:17" x14ac:dyDescent="0.3">
      <c r="I100" s="224"/>
      <c r="Q100" s="224"/>
    </row>
    <row r="101" spans="9:17" ht="14.55" customHeight="1" x14ac:dyDescent="0.3">
      <c r="I101" s="218" t="s">
        <v>307</v>
      </c>
      <c r="Q101" s="218" t="s">
        <v>307</v>
      </c>
    </row>
    <row r="102" spans="9:17" ht="14.55" customHeight="1" x14ac:dyDescent="0.3">
      <c r="I102" s="218"/>
      <c r="Q102" s="218"/>
    </row>
    <row r="103" spans="9:17" ht="14.55" customHeight="1" x14ac:dyDescent="0.3">
      <c r="I103" s="218"/>
      <c r="Q103" s="218"/>
    </row>
    <row r="104" spans="9:17" x14ac:dyDescent="0.3">
      <c r="I104" s="222" t="e">
        <f>Evaluation!K65/5</f>
        <v>#DIV/0!</v>
      </c>
      <c r="Q104" s="222" t="e">
        <f>Evaluation!K69/5</f>
        <v>#DIV/0!</v>
      </c>
    </row>
    <row r="105" spans="9:17" x14ac:dyDescent="0.3">
      <c r="I105" s="223"/>
      <c r="Q105" s="223"/>
    </row>
    <row r="106" spans="9:17" x14ac:dyDescent="0.3">
      <c r="I106" s="223"/>
      <c r="Q106" s="223"/>
    </row>
    <row r="107" spans="9:17" x14ac:dyDescent="0.3">
      <c r="I107" s="223"/>
      <c r="Q107" s="223"/>
    </row>
    <row r="108" spans="9:17" x14ac:dyDescent="0.3">
      <c r="I108" s="223"/>
      <c r="Q108" s="223"/>
    </row>
    <row r="109" spans="9:17" x14ac:dyDescent="0.3">
      <c r="I109" s="223"/>
      <c r="Q109" s="223"/>
    </row>
    <row r="110" spans="9:17" x14ac:dyDescent="0.3">
      <c r="I110" s="223"/>
      <c r="Q110" s="223"/>
    </row>
    <row r="111" spans="9:17" x14ac:dyDescent="0.3">
      <c r="I111" s="223"/>
      <c r="Q111" s="223"/>
    </row>
    <row r="112" spans="9:17" x14ac:dyDescent="0.3">
      <c r="I112" s="223"/>
      <c r="Q112" s="223"/>
    </row>
    <row r="113" spans="9:17" x14ac:dyDescent="0.3">
      <c r="I113" s="223"/>
      <c r="Q113" s="223"/>
    </row>
    <row r="114" spans="9:17" x14ac:dyDescent="0.3">
      <c r="I114" s="223"/>
      <c r="Q114" s="223"/>
    </row>
    <row r="115" spans="9:17" x14ac:dyDescent="0.3">
      <c r="I115" s="224"/>
      <c r="Q115" s="224"/>
    </row>
    <row r="116" spans="9:17" ht="14.55" customHeight="1" x14ac:dyDescent="0.3">
      <c r="I116" s="218" t="s">
        <v>307</v>
      </c>
      <c r="Q116" s="218" t="s">
        <v>307</v>
      </c>
    </row>
    <row r="117" spans="9:17" ht="14.55" customHeight="1" x14ac:dyDescent="0.3">
      <c r="I117" s="218"/>
      <c r="Q117" s="218"/>
    </row>
    <row r="118" spans="9:17" ht="14.55" customHeight="1" x14ac:dyDescent="0.3">
      <c r="I118" s="218"/>
      <c r="Q118" s="218"/>
    </row>
    <row r="119" spans="9:17" x14ac:dyDescent="0.3">
      <c r="I119" s="215" t="e">
        <f>Evaluation!K73/5</f>
        <v>#DIV/0!</v>
      </c>
      <c r="Q119" s="215" t="e">
        <f>Evaluation!K89/5</f>
        <v>#DIV/0!</v>
      </c>
    </row>
    <row r="120" spans="9:17" x14ac:dyDescent="0.3">
      <c r="I120" s="216"/>
      <c r="Q120" s="216"/>
    </row>
    <row r="121" spans="9:17" x14ac:dyDescent="0.3">
      <c r="I121" s="216"/>
      <c r="Q121" s="216"/>
    </row>
    <row r="122" spans="9:17" x14ac:dyDescent="0.3">
      <c r="I122" s="216"/>
      <c r="Q122" s="216"/>
    </row>
    <row r="123" spans="9:17" x14ac:dyDescent="0.3">
      <c r="I123" s="216"/>
      <c r="Q123" s="216"/>
    </row>
    <row r="124" spans="9:17" x14ac:dyDescent="0.3">
      <c r="I124" s="216"/>
      <c r="Q124" s="216"/>
    </row>
    <row r="125" spans="9:17" x14ac:dyDescent="0.3">
      <c r="I125" s="216"/>
      <c r="Q125" s="216"/>
    </row>
    <row r="126" spans="9:17" x14ac:dyDescent="0.3">
      <c r="I126" s="216"/>
      <c r="Q126" s="216"/>
    </row>
    <row r="127" spans="9:17" x14ac:dyDescent="0.3">
      <c r="I127" s="216"/>
      <c r="Q127" s="216"/>
    </row>
    <row r="128" spans="9:17" x14ac:dyDescent="0.3">
      <c r="I128" s="216"/>
      <c r="Q128" s="216"/>
    </row>
    <row r="129" spans="9:17" x14ac:dyDescent="0.3">
      <c r="I129" s="216"/>
      <c r="Q129" s="216"/>
    </row>
    <row r="130" spans="9:17" x14ac:dyDescent="0.3">
      <c r="I130" s="217"/>
      <c r="Q130" s="217"/>
    </row>
    <row r="131" spans="9:17" ht="14.55" customHeight="1" x14ac:dyDescent="0.3">
      <c r="I131" s="218" t="s">
        <v>307</v>
      </c>
      <c r="Q131" s="218" t="s">
        <v>307</v>
      </c>
    </row>
    <row r="132" spans="9:17" ht="14.55" customHeight="1" x14ac:dyDescent="0.3">
      <c r="I132" s="218"/>
      <c r="Q132" s="218"/>
    </row>
    <row r="133" spans="9:17" ht="14.55" customHeight="1" x14ac:dyDescent="0.3">
      <c r="I133" s="218"/>
      <c r="Q133" s="218"/>
    </row>
    <row r="134" spans="9:17" x14ac:dyDescent="0.3">
      <c r="I134" s="215" t="e">
        <f>Evaluation!K96/5</f>
        <v>#DIV/0!</v>
      </c>
      <c r="Q134" s="215" t="e">
        <f>Evaluation!K104/5</f>
        <v>#DIV/0!</v>
      </c>
    </row>
    <row r="135" spans="9:17" x14ac:dyDescent="0.3">
      <c r="I135" s="216"/>
      <c r="Q135" s="216"/>
    </row>
    <row r="136" spans="9:17" x14ac:dyDescent="0.3">
      <c r="I136" s="216"/>
      <c r="Q136" s="216"/>
    </row>
    <row r="137" spans="9:17" x14ac:dyDescent="0.3">
      <c r="I137" s="216"/>
      <c r="Q137" s="216"/>
    </row>
    <row r="138" spans="9:17" x14ac:dyDescent="0.3">
      <c r="I138" s="216"/>
      <c r="Q138" s="216"/>
    </row>
    <row r="139" spans="9:17" x14ac:dyDescent="0.3">
      <c r="I139" s="216"/>
      <c r="Q139" s="216"/>
    </row>
    <row r="140" spans="9:17" x14ac:dyDescent="0.3">
      <c r="I140" s="216"/>
      <c r="Q140" s="216"/>
    </row>
    <row r="141" spans="9:17" x14ac:dyDescent="0.3">
      <c r="I141" s="216"/>
      <c r="Q141" s="216"/>
    </row>
    <row r="142" spans="9:17" x14ac:dyDescent="0.3">
      <c r="I142" s="216"/>
      <c r="Q142" s="216"/>
    </row>
    <row r="143" spans="9:17" x14ac:dyDescent="0.3">
      <c r="I143" s="216"/>
      <c r="Q143" s="216"/>
    </row>
    <row r="144" spans="9:17" x14ac:dyDescent="0.3">
      <c r="I144" s="216"/>
      <c r="Q144" s="216"/>
    </row>
    <row r="145" spans="9:17" x14ac:dyDescent="0.3">
      <c r="I145" s="217"/>
      <c r="Q145" s="217"/>
    </row>
    <row r="146" spans="9:17" ht="14.55" customHeight="1" x14ac:dyDescent="0.3">
      <c r="I146" s="218" t="s">
        <v>307</v>
      </c>
      <c r="Q146" s="218" t="s">
        <v>307</v>
      </c>
    </row>
    <row r="147" spans="9:17" ht="14.55" customHeight="1" x14ac:dyDescent="0.3">
      <c r="I147" s="218"/>
      <c r="Q147" s="218"/>
    </row>
    <row r="148" spans="9:17" ht="14.55" customHeight="1" x14ac:dyDescent="0.3">
      <c r="I148" s="218"/>
      <c r="Q148" s="218"/>
    </row>
    <row r="149" spans="9:17" x14ac:dyDescent="0.3">
      <c r="I149" s="215" t="e">
        <f>Evaluation!K111/5</f>
        <v>#DIV/0!</v>
      </c>
      <c r="Q149" s="215" t="e">
        <f>Evaluation!K117/5</f>
        <v>#DIV/0!</v>
      </c>
    </row>
    <row r="150" spans="9:17" x14ac:dyDescent="0.3">
      <c r="I150" s="216"/>
      <c r="Q150" s="216"/>
    </row>
    <row r="151" spans="9:17" x14ac:dyDescent="0.3">
      <c r="I151" s="216"/>
      <c r="Q151" s="216"/>
    </row>
    <row r="152" spans="9:17" x14ac:dyDescent="0.3">
      <c r="I152" s="216"/>
      <c r="Q152" s="216"/>
    </row>
    <row r="153" spans="9:17" x14ac:dyDescent="0.3">
      <c r="I153" s="216"/>
      <c r="Q153" s="216"/>
    </row>
    <row r="154" spans="9:17" x14ac:dyDescent="0.3">
      <c r="I154" s="216"/>
      <c r="Q154" s="216"/>
    </row>
    <row r="155" spans="9:17" x14ac:dyDescent="0.3">
      <c r="I155" s="216"/>
      <c r="Q155" s="216"/>
    </row>
    <row r="156" spans="9:17" x14ac:dyDescent="0.3">
      <c r="I156" s="216"/>
      <c r="Q156" s="216"/>
    </row>
    <row r="157" spans="9:17" x14ac:dyDescent="0.3">
      <c r="I157" s="216"/>
      <c r="Q157" s="216"/>
    </row>
    <row r="158" spans="9:17" x14ac:dyDescent="0.3">
      <c r="I158" s="216"/>
      <c r="Q158" s="216"/>
    </row>
    <row r="159" spans="9:17" x14ac:dyDescent="0.3">
      <c r="I159" s="216"/>
      <c r="Q159" s="216"/>
    </row>
    <row r="160" spans="9:17" x14ac:dyDescent="0.3">
      <c r="I160" s="217"/>
      <c r="Q160" s="217"/>
    </row>
    <row r="161" spans="9:17" ht="14.55" customHeight="1" x14ac:dyDescent="0.3">
      <c r="Q161" s="218" t="s">
        <v>307</v>
      </c>
    </row>
    <row r="162" spans="9:17" ht="14.55" customHeight="1" x14ac:dyDescent="0.3">
      <c r="Q162" s="218"/>
    </row>
    <row r="163" spans="9:17" ht="14.55" customHeight="1" x14ac:dyDescent="0.3">
      <c r="L163" s="12" t="s">
        <v>309</v>
      </c>
      <c r="Q163" s="218"/>
    </row>
    <row r="164" spans="9:17" x14ac:dyDescent="0.3">
      <c r="Q164" s="215" t="e">
        <f>Evaluation!K129/5</f>
        <v>#DIV/0!</v>
      </c>
    </row>
    <row r="165" spans="9:17" x14ac:dyDescent="0.3">
      <c r="Q165" s="216"/>
    </row>
    <row r="166" spans="9:17" x14ac:dyDescent="0.3">
      <c r="Q166" s="216"/>
    </row>
    <row r="167" spans="9:17" x14ac:dyDescent="0.3">
      <c r="Q167" s="216"/>
    </row>
    <row r="168" spans="9:17" x14ac:dyDescent="0.3">
      <c r="Q168" s="216"/>
    </row>
    <row r="169" spans="9:17" x14ac:dyDescent="0.3">
      <c r="Q169" s="216"/>
    </row>
    <row r="170" spans="9:17" x14ac:dyDescent="0.3">
      <c r="Q170" s="216"/>
    </row>
    <row r="171" spans="9:17" x14ac:dyDescent="0.3">
      <c r="Q171" s="216"/>
    </row>
    <row r="172" spans="9:17" x14ac:dyDescent="0.3">
      <c r="Q172" s="216"/>
    </row>
    <row r="173" spans="9:17" x14ac:dyDescent="0.3">
      <c r="Q173" s="216"/>
    </row>
    <row r="174" spans="9:17" x14ac:dyDescent="0.3">
      <c r="Q174" s="216"/>
    </row>
    <row r="175" spans="9:17" x14ac:dyDescent="0.3">
      <c r="Q175" s="217"/>
    </row>
    <row r="176" spans="9:17" ht="14.55" customHeight="1" x14ac:dyDescent="0.3">
      <c r="I176" s="218" t="s">
        <v>307</v>
      </c>
      <c r="Q176" s="218" t="s">
        <v>307</v>
      </c>
    </row>
    <row r="177" spans="9:17" ht="14.55" customHeight="1" x14ac:dyDescent="0.3">
      <c r="I177" s="218"/>
      <c r="Q177" s="218"/>
    </row>
    <row r="178" spans="9:17" ht="14.55" customHeight="1" x14ac:dyDescent="0.3">
      <c r="I178" s="218"/>
      <c r="Q178" s="218"/>
    </row>
    <row r="179" spans="9:17" x14ac:dyDescent="0.3">
      <c r="I179" s="215" t="e">
        <f>Evaluation!K151/5</f>
        <v>#DIV/0!</v>
      </c>
      <c r="Q179" s="215" t="e">
        <f>Evaluation!K159/5</f>
        <v>#DIV/0!</v>
      </c>
    </row>
    <row r="180" spans="9:17" x14ac:dyDescent="0.3">
      <c r="I180" s="216"/>
      <c r="Q180" s="216"/>
    </row>
    <row r="181" spans="9:17" x14ac:dyDescent="0.3">
      <c r="I181" s="216"/>
      <c r="Q181" s="216"/>
    </row>
    <row r="182" spans="9:17" x14ac:dyDescent="0.3">
      <c r="I182" s="216"/>
      <c r="Q182" s="216"/>
    </row>
    <row r="183" spans="9:17" x14ac:dyDescent="0.3">
      <c r="I183" s="216"/>
      <c r="Q183" s="216"/>
    </row>
    <row r="184" spans="9:17" x14ac:dyDescent="0.3">
      <c r="I184" s="216"/>
      <c r="Q184" s="216"/>
    </row>
    <row r="185" spans="9:17" x14ac:dyDescent="0.3">
      <c r="I185" s="216"/>
      <c r="Q185" s="216"/>
    </row>
    <row r="186" spans="9:17" x14ac:dyDescent="0.3">
      <c r="I186" s="216"/>
      <c r="Q186" s="216"/>
    </row>
    <row r="187" spans="9:17" x14ac:dyDescent="0.3">
      <c r="I187" s="216"/>
      <c r="Q187" s="216"/>
    </row>
    <row r="188" spans="9:17" x14ac:dyDescent="0.3">
      <c r="I188" s="216"/>
      <c r="Q188" s="216"/>
    </row>
    <row r="189" spans="9:17" x14ac:dyDescent="0.3">
      <c r="I189" s="216"/>
      <c r="Q189" s="216"/>
    </row>
    <row r="190" spans="9:17" x14ac:dyDescent="0.3">
      <c r="I190" s="217"/>
      <c r="Q190" s="217"/>
    </row>
    <row r="191" spans="9:17" x14ac:dyDescent="0.3">
      <c r="I191" s="218" t="s">
        <v>307</v>
      </c>
      <c r="Q191" s="218" t="s">
        <v>307</v>
      </c>
    </row>
    <row r="192" spans="9:17" x14ac:dyDescent="0.3">
      <c r="I192" s="218"/>
      <c r="Q192" s="218"/>
    </row>
    <row r="193" spans="9:17" x14ac:dyDescent="0.3">
      <c r="I193" s="218"/>
      <c r="Q193" s="218"/>
    </row>
    <row r="194" spans="9:17" x14ac:dyDescent="0.3">
      <c r="I194" s="215" t="e">
        <f>Evaluation!K167/5</f>
        <v>#DIV/0!</v>
      </c>
      <c r="Q194" s="215" t="e">
        <f>Evaluation!K174/5</f>
        <v>#DIV/0!</v>
      </c>
    </row>
    <row r="195" spans="9:17" x14ac:dyDescent="0.3">
      <c r="I195" s="216"/>
      <c r="Q195" s="216"/>
    </row>
    <row r="196" spans="9:17" x14ac:dyDescent="0.3">
      <c r="I196" s="216"/>
      <c r="Q196" s="216"/>
    </row>
    <row r="197" spans="9:17" x14ac:dyDescent="0.3">
      <c r="I197" s="216"/>
      <c r="Q197" s="216"/>
    </row>
    <row r="198" spans="9:17" x14ac:dyDescent="0.3">
      <c r="I198" s="216"/>
      <c r="Q198" s="216"/>
    </row>
    <row r="199" spans="9:17" x14ac:dyDescent="0.3">
      <c r="I199" s="216"/>
      <c r="Q199" s="216"/>
    </row>
    <row r="200" spans="9:17" x14ac:dyDescent="0.3">
      <c r="I200" s="216"/>
      <c r="Q200" s="216"/>
    </row>
    <row r="201" spans="9:17" x14ac:dyDescent="0.3">
      <c r="I201" s="216"/>
      <c r="Q201" s="216"/>
    </row>
    <row r="202" spans="9:17" x14ac:dyDescent="0.3">
      <c r="I202" s="216"/>
      <c r="Q202" s="216"/>
    </row>
    <row r="203" spans="9:17" x14ac:dyDescent="0.3">
      <c r="I203" s="216"/>
      <c r="Q203" s="216"/>
    </row>
    <row r="204" spans="9:17" x14ac:dyDescent="0.3">
      <c r="I204" s="216"/>
      <c r="Q204" s="216"/>
    </row>
    <row r="205" spans="9:17" x14ac:dyDescent="0.3">
      <c r="I205" s="217"/>
      <c r="Q205" s="217"/>
    </row>
    <row r="206" spans="9:17" x14ac:dyDescent="0.3">
      <c r="I206" s="218" t="s">
        <v>307</v>
      </c>
      <c r="Q206" s="218" t="s">
        <v>307</v>
      </c>
    </row>
    <row r="207" spans="9:17" x14ac:dyDescent="0.3">
      <c r="I207" s="218"/>
      <c r="Q207" s="218"/>
    </row>
    <row r="208" spans="9:17" x14ac:dyDescent="0.3">
      <c r="I208" s="218"/>
      <c r="Q208" s="218"/>
    </row>
    <row r="209" spans="9:17" x14ac:dyDescent="0.3">
      <c r="I209" s="215" t="e">
        <f>Evaluation!K184/5</f>
        <v>#DIV/0!</v>
      </c>
      <c r="Q209" s="215" t="e">
        <f>Evaluation!K192/5</f>
        <v>#DIV/0!</v>
      </c>
    </row>
    <row r="210" spans="9:17" x14ac:dyDescent="0.3">
      <c r="I210" s="216"/>
      <c r="Q210" s="216"/>
    </row>
    <row r="211" spans="9:17" x14ac:dyDescent="0.3">
      <c r="I211" s="216"/>
      <c r="Q211" s="216"/>
    </row>
    <row r="212" spans="9:17" x14ac:dyDescent="0.3">
      <c r="I212" s="216"/>
      <c r="Q212" s="216"/>
    </row>
    <row r="213" spans="9:17" x14ac:dyDescent="0.3">
      <c r="I213" s="216"/>
      <c r="Q213" s="216"/>
    </row>
    <row r="214" spans="9:17" x14ac:dyDescent="0.3">
      <c r="I214" s="216"/>
      <c r="Q214" s="216"/>
    </row>
    <row r="215" spans="9:17" x14ac:dyDescent="0.3">
      <c r="I215" s="216"/>
      <c r="Q215" s="216"/>
    </row>
    <row r="216" spans="9:17" x14ac:dyDescent="0.3">
      <c r="I216" s="216"/>
      <c r="Q216" s="216"/>
    </row>
    <row r="217" spans="9:17" x14ac:dyDescent="0.3">
      <c r="I217" s="216"/>
      <c r="Q217" s="216"/>
    </row>
    <row r="218" spans="9:17" x14ac:dyDescent="0.3">
      <c r="I218" s="216"/>
      <c r="Q218" s="216"/>
    </row>
    <row r="219" spans="9:17" x14ac:dyDescent="0.3">
      <c r="I219" s="216"/>
      <c r="Q219" s="216"/>
    </row>
    <row r="220" spans="9:17" x14ac:dyDescent="0.3">
      <c r="I220" s="217"/>
      <c r="Q220" s="217"/>
    </row>
    <row r="221" spans="9:17" x14ac:dyDescent="0.3">
      <c r="I221" s="218" t="s">
        <v>307</v>
      </c>
      <c r="Q221" s="218" t="s">
        <v>307</v>
      </c>
    </row>
    <row r="222" spans="9:17" x14ac:dyDescent="0.3">
      <c r="I222" s="218"/>
      <c r="Q222" s="218"/>
    </row>
    <row r="223" spans="9:17" x14ac:dyDescent="0.3">
      <c r="I223" s="218"/>
      <c r="Q223" s="218"/>
    </row>
    <row r="224" spans="9:17" x14ac:dyDescent="0.3">
      <c r="I224" s="215" t="e">
        <f>Evaluation!K199/5</f>
        <v>#DIV/0!</v>
      </c>
      <c r="Q224" s="215" t="e">
        <f>Evaluation!K202/5</f>
        <v>#DIV/0!</v>
      </c>
    </row>
    <row r="225" spans="9:17" x14ac:dyDescent="0.3">
      <c r="I225" s="216"/>
      <c r="Q225" s="216"/>
    </row>
    <row r="226" spans="9:17" x14ac:dyDescent="0.3">
      <c r="I226" s="216"/>
      <c r="Q226" s="216"/>
    </row>
    <row r="227" spans="9:17" x14ac:dyDescent="0.3">
      <c r="I227" s="216"/>
      <c r="Q227" s="216"/>
    </row>
    <row r="228" spans="9:17" x14ac:dyDescent="0.3">
      <c r="I228" s="216"/>
      <c r="Q228" s="216"/>
    </row>
    <row r="229" spans="9:17" x14ac:dyDescent="0.3">
      <c r="I229" s="216"/>
      <c r="Q229" s="216"/>
    </row>
    <row r="230" spans="9:17" x14ac:dyDescent="0.3">
      <c r="I230" s="216"/>
      <c r="Q230" s="216"/>
    </row>
    <row r="231" spans="9:17" x14ac:dyDescent="0.3">
      <c r="I231" s="216"/>
      <c r="Q231" s="216"/>
    </row>
    <row r="232" spans="9:17" x14ac:dyDescent="0.3">
      <c r="I232" s="216"/>
      <c r="Q232" s="216"/>
    </row>
    <row r="233" spans="9:17" x14ac:dyDescent="0.3">
      <c r="I233" s="216"/>
      <c r="Q233" s="216"/>
    </row>
    <row r="234" spans="9:17" x14ac:dyDescent="0.3">
      <c r="I234" s="216"/>
      <c r="Q234" s="216"/>
    </row>
    <row r="235" spans="9:17" x14ac:dyDescent="0.3">
      <c r="I235" s="217"/>
      <c r="Q235" s="217"/>
    </row>
    <row r="236" spans="9:17" x14ac:dyDescent="0.3">
      <c r="I236" s="218" t="s">
        <v>307</v>
      </c>
      <c r="Q236" s="218" t="s">
        <v>307</v>
      </c>
    </row>
    <row r="237" spans="9:17" x14ac:dyDescent="0.3">
      <c r="I237" s="218"/>
      <c r="Q237" s="218"/>
    </row>
    <row r="238" spans="9:17" x14ac:dyDescent="0.3">
      <c r="I238" s="218"/>
      <c r="Q238" s="218"/>
    </row>
    <row r="239" spans="9:17" x14ac:dyDescent="0.3">
      <c r="I239" s="215" t="e">
        <f>Evaluation!K211/5</f>
        <v>#DIV/0!</v>
      </c>
      <c r="Q239" s="215" t="e">
        <f>Evaluation!K221/5</f>
        <v>#DIV/0!</v>
      </c>
    </row>
    <row r="240" spans="9:17" x14ac:dyDescent="0.3">
      <c r="I240" s="216"/>
      <c r="Q240" s="216"/>
    </row>
    <row r="241" spans="9:17" x14ac:dyDescent="0.3">
      <c r="I241" s="216"/>
      <c r="Q241" s="216"/>
    </row>
    <row r="242" spans="9:17" x14ac:dyDescent="0.3">
      <c r="I242" s="216"/>
      <c r="Q242" s="216"/>
    </row>
    <row r="243" spans="9:17" x14ac:dyDescent="0.3">
      <c r="I243" s="216"/>
      <c r="Q243" s="216"/>
    </row>
    <row r="244" spans="9:17" x14ac:dyDescent="0.3">
      <c r="I244" s="216"/>
      <c r="Q244" s="216"/>
    </row>
    <row r="245" spans="9:17" x14ac:dyDescent="0.3">
      <c r="I245" s="216"/>
      <c r="Q245" s="216"/>
    </row>
    <row r="246" spans="9:17" x14ac:dyDescent="0.3">
      <c r="I246" s="216"/>
      <c r="Q246" s="216"/>
    </row>
    <row r="247" spans="9:17" x14ac:dyDescent="0.3">
      <c r="I247" s="216"/>
      <c r="Q247" s="216"/>
    </row>
    <row r="248" spans="9:17" x14ac:dyDescent="0.3">
      <c r="I248" s="216"/>
      <c r="Q248" s="216"/>
    </row>
    <row r="249" spans="9:17" x14ac:dyDescent="0.3">
      <c r="I249" s="216"/>
      <c r="Q249" s="216"/>
    </row>
    <row r="250" spans="9:17" x14ac:dyDescent="0.3">
      <c r="I250" s="217"/>
      <c r="Q250" s="216"/>
    </row>
    <row r="251" spans="9:17" x14ac:dyDescent="0.3">
      <c r="I251" s="218" t="s">
        <v>307</v>
      </c>
      <c r="K251" s="29"/>
      <c r="L251" s="28"/>
      <c r="M251" s="28"/>
      <c r="N251" s="28"/>
      <c r="O251" s="28"/>
      <c r="P251" s="28"/>
      <c r="Q251" s="28"/>
    </row>
    <row r="252" spans="9:17" x14ac:dyDescent="0.3">
      <c r="I252" s="218"/>
      <c r="J252" s="27"/>
      <c r="K252" s="219" t="s">
        <v>310</v>
      </c>
      <c r="L252" s="219"/>
      <c r="M252" s="219"/>
      <c r="N252" s="219"/>
      <c r="O252" s="219"/>
      <c r="P252" s="219"/>
      <c r="Q252" s="28"/>
    </row>
    <row r="253" spans="9:17" x14ac:dyDescent="0.3">
      <c r="I253" s="218"/>
      <c r="J253" s="27"/>
      <c r="K253" s="219"/>
      <c r="L253" s="219"/>
      <c r="M253" s="219"/>
      <c r="N253" s="219"/>
      <c r="O253" s="219"/>
      <c r="P253" s="219"/>
      <c r="Q253" s="28"/>
    </row>
    <row r="254" spans="9:17" ht="14.55" customHeight="1" x14ac:dyDescent="0.3">
      <c r="I254" s="215" t="e">
        <f>Evaluation!K232/5</f>
        <v>#DIV/0!</v>
      </c>
      <c r="K254" s="220" t="e">
        <f>AVERAGE(Evaluation!K8:'Evaluation'!K238)/5</f>
        <v>#DIV/0!</v>
      </c>
      <c r="L254" s="220"/>
      <c r="M254" s="220"/>
      <c r="N254" s="220"/>
      <c r="O254" s="220"/>
      <c r="P254" s="220"/>
    </row>
    <row r="255" spans="9:17" ht="14.55" customHeight="1" x14ac:dyDescent="0.3">
      <c r="I255" s="216"/>
      <c r="K255" s="220"/>
      <c r="L255" s="220"/>
      <c r="M255" s="220"/>
      <c r="N255" s="220"/>
      <c r="O255" s="220"/>
      <c r="P255" s="220"/>
    </row>
    <row r="256" spans="9:17" x14ac:dyDescent="0.3">
      <c r="I256" s="216"/>
    </row>
    <row r="257" spans="9:9" x14ac:dyDescent="0.3">
      <c r="I257" s="216"/>
    </row>
    <row r="258" spans="9:9" x14ac:dyDescent="0.3">
      <c r="I258" s="216"/>
    </row>
    <row r="259" spans="9:9" x14ac:dyDescent="0.3">
      <c r="I259" s="216"/>
    </row>
    <row r="260" spans="9:9" x14ac:dyDescent="0.3">
      <c r="I260" s="216"/>
    </row>
    <row r="261" spans="9:9" x14ac:dyDescent="0.3">
      <c r="I261" s="216"/>
    </row>
    <row r="262" spans="9:9" x14ac:dyDescent="0.3">
      <c r="I262" s="216"/>
    </row>
    <row r="263" spans="9:9" x14ac:dyDescent="0.3">
      <c r="I263" s="216"/>
    </row>
    <row r="264" spans="9:9" x14ac:dyDescent="0.3">
      <c r="I264" s="216"/>
    </row>
    <row r="265" spans="9:9" x14ac:dyDescent="0.3">
      <c r="I265" s="217"/>
    </row>
  </sheetData>
  <sheetProtection algorithmName="SHA-512" hashValue="OeIRavtbxqSKc5/P/ydjZaQOA0uyEk7UvXs6SnJ+UYMj7CQROL97j3OWLhPWo707vBCR2Ui/rlzUD7S8JAVbAw==" saltValue="9ZAOrCEjwRBhVaqy8shp9w==" spinCount="100000" sheet="1" objects="1" scenarios="1"/>
  <customSheetViews>
    <customSheetView guid="{319F275A-AF9D-4BEB-B0EA-B99937EEB841}" showPageBreaks="1" printArea="1" view="pageBreakPreview">
      <selection activeCell="Q142" sqref="Q142"/>
      <pageMargins left="0.7" right="0.7" top="0.75" bottom="0.75" header="0.3" footer="0.3"/>
      <pageSetup paperSize="9" scale="12" orientation="landscape" r:id="rId1"/>
    </customSheetView>
  </customSheetViews>
  <mergeCells count="68">
    <mergeCell ref="I8:O9"/>
    <mergeCell ref="I29:I40"/>
    <mergeCell ref="Q26:Q28"/>
    <mergeCell ref="Q29:Q40"/>
    <mergeCell ref="I41:I43"/>
    <mergeCell ref="Q101:Q103"/>
    <mergeCell ref="Q104:Q115"/>
    <mergeCell ref="I101:I103"/>
    <mergeCell ref="I104:I115"/>
    <mergeCell ref="Q86:Q88"/>
    <mergeCell ref="Q89:Q100"/>
    <mergeCell ref="I89:I100"/>
    <mergeCell ref="Q146:Q148"/>
    <mergeCell ref="Q149:Q160"/>
    <mergeCell ref="I146:I148"/>
    <mergeCell ref="I149:I160"/>
    <mergeCell ref="Q116:Q118"/>
    <mergeCell ref="Q119:Q130"/>
    <mergeCell ref="Q131:Q133"/>
    <mergeCell ref="Q134:Q145"/>
    <mergeCell ref="I116:I118"/>
    <mergeCell ref="I119:I130"/>
    <mergeCell ref="I131:I133"/>
    <mergeCell ref="I134:I145"/>
    <mergeCell ref="B6:Q7"/>
    <mergeCell ref="P8:Q9"/>
    <mergeCell ref="I86:I88"/>
    <mergeCell ref="Q41:Q43"/>
    <mergeCell ref="Q44:Q55"/>
    <mergeCell ref="I56:I58"/>
    <mergeCell ref="I59:I70"/>
    <mergeCell ref="I71:I73"/>
    <mergeCell ref="Q56:Q58"/>
    <mergeCell ref="Q59:Q70"/>
    <mergeCell ref="Q71:Q73"/>
    <mergeCell ref="Q74:Q85"/>
    <mergeCell ref="I74:I85"/>
    <mergeCell ref="B24:Q25"/>
    <mergeCell ref="I26:I28"/>
    <mergeCell ref="I44:I55"/>
    <mergeCell ref="I176:I178"/>
    <mergeCell ref="I179:I190"/>
    <mergeCell ref="I191:I193"/>
    <mergeCell ref="Q176:Q178"/>
    <mergeCell ref="Q179:Q190"/>
    <mergeCell ref="I251:I253"/>
    <mergeCell ref="I254:I265"/>
    <mergeCell ref="K252:P253"/>
    <mergeCell ref="K254:P255"/>
    <mergeCell ref="I221:I223"/>
    <mergeCell ref="I224:I235"/>
    <mergeCell ref="I236:I238"/>
    <mergeCell ref="F3:L3"/>
    <mergeCell ref="E4:M4"/>
    <mergeCell ref="I239:I250"/>
    <mergeCell ref="Q236:Q238"/>
    <mergeCell ref="Q239:Q250"/>
    <mergeCell ref="Q221:Q223"/>
    <mergeCell ref="Q224:Q235"/>
    <mergeCell ref="I194:I205"/>
    <mergeCell ref="Q191:Q193"/>
    <mergeCell ref="Q194:Q205"/>
    <mergeCell ref="I206:I208"/>
    <mergeCell ref="I209:I220"/>
    <mergeCell ref="Q206:Q208"/>
    <mergeCell ref="Q209:Q220"/>
    <mergeCell ref="Q161:Q163"/>
    <mergeCell ref="Q164:Q175"/>
  </mergeCells>
  <pageMargins left="0.7" right="0.7" top="0.75" bottom="0.75" header="0.3" footer="0.3"/>
  <pageSetup paperSize="9" scale="12" orientation="landscape" r:id="rId2"/>
  <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8">
    <tabColor theme="4" tint="0.39997558519241921"/>
  </sheetPr>
  <dimension ref="A1:L414"/>
  <sheetViews>
    <sheetView topLeftCell="A226" zoomScaleNormal="100" zoomScaleSheetLayoutView="100" workbookViewId="0"/>
  </sheetViews>
  <sheetFormatPr baseColWidth="10" defaultColWidth="10.88671875" defaultRowHeight="22.05" customHeight="1" x14ac:dyDescent="0.3"/>
  <cols>
    <col min="1" max="1" width="2.88671875" style="73" customWidth="1"/>
    <col min="2" max="2" width="29.6640625" style="73" customWidth="1"/>
    <col min="3" max="3" width="39.77734375" style="6" customWidth="1"/>
    <col min="4" max="4" width="9.33203125" style="1" customWidth="1"/>
    <col min="5" max="5" width="30.88671875" style="1" customWidth="1"/>
    <col min="6" max="6" width="31.88671875" style="23" customWidth="1"/>
    <col min="7" max="7" width="8.77734375" style="7" customWidth="1"/>
    <col min="8" max="8" width="11.88671875" style="7" customWidth="1"/>
    <col min="9" max="12" width="10.88671875" style="73"/>
    <col min="13" max="16384" width="10.88671875" style="1"/>
  </cols>
  <sheetData>
    <row r="1" spans="2:11" s="73" customFormat="1" ht="22.05" customHeight="1" x14ac:dyDescent="0.3">
      <c r="C1" s="79"/>
      <c r="F1" s="72"/>
      <c r="G1" s="80"/>
      <c r="H1" s="80"/>
    </row>
    <row r="2" spans="2:11" ht="22.05" customHeight="1" x14ac:dyDescent="0.35">
      <c r="B2" s="11"/>
      <c r="C2" s="114" t="s">
        <v>393</v>
      </c>
      <c r="D2" s="114"/>
      <c r="E2" s="114"/>
      <c r="F2" s="114"/>
      <c r="G2" s="63"/>
      <c r="H2" s="63"/>
      <c r="I2" s="100"/>
      <c r="J2" s="100"/>
      <c r="K2" s="60"/>
    </row>
    <row r="3" spans="2:11" ht="22.05" customHeight="1" x14ac:dyDescent="0.3">
      <c r="B3" s="11"/>
      <c r="C3" s="157" t="s">
        <v>394</v>
      </c>
      <c r="D3" s="157"/>
      <c r="E3" s="157"/>
      <c r="F3" s="157"/>
      <c r="G3" s="91"/>
      <c r="H3" s="91"/>
      <c r="I3" s="101"/>
      <c r="J3" s="101"/>
      <c r="K3" s="101"/>
    </row>
    <row r="4" spans="2:11" ht="22.05" customHeight="1" x14ac:dyDescent="0.3">
      <c r="B4" s="11"/>
      <c r="C4" s="20"/>
      <c r="D4" s="87"/>
      <c r="E4" s="11"/>
      <c r="F4" s="16"/>
      <c r="G4" s="13"/>
      <c r="H4" s="13"/>
    </row>
    <row r="5" spans="2:11" ht="18" customHeight="1" x14ac:dyDescent="0.3">
      <c r="B5" s="148" t="s">
        <v>385</v>
      </c>
      <c r="C5" s="148"/>
      <c r="D5" s="148"/>
      <c r="E5" s="148"/>
      <c r="F5" s="148"/>
      <c r="G5" s="148"/>
      <c r="H5" s="148"/>
    </row>
    <row r="6" spans="2:11" ht="13.95" customHeight="1" x14ac:dyDescent="0.3">
      <c r="B6" s="148"/>
      <c r="C6" s="148"/>
      <c r="D6" s="148"/>
      <c r="E6" s="148"/>
      <c r="F6" s="148"/>
      <c r="G6" s="148"/>
      <c r="H6" s="148"/>
    </row>
    <row r="7" spans="2:11" s="99" customFormat="1" ht="22.05" customHeight="1" x14ac:dyDescent="0.3">
      <c r="B7" s="105" t="s">
        <v>17</v>
      </c>
      <c r="C7" s="106" t="s">
        <v>18</v>
      </c>
      <c r="D7" s="106" t="s">
        <v>19</v>
      </c>
      <c r="E7" s="107" t="s">
        <v>303</v>
      </c>
      <c r="F7" s="255" t="s">
        <v>396</v>
      </c>
      <c r="G7" s="256"/>
      <c r="H7" s="107" t="s">
        <v>302</v>
      </c>
    </row>
    <row r="8" spans="2:11" ht="22.05" customHeight="1" x14ac:dyDescent="0.3">
      <c r="B8" s="242" t="s">
        <v>21</v>
      </c>
      <c r="C8" s="247" t="s">
        <v>256</v>
      </c>
      <c r="D8" s="4" t="s">
        <v>5</v>
      </c>
      <c r="E8" s="10"/>
      <c r="F8" s="10"/>
      <c r="G8" s="22"/>
      <c r="H8" s="24" t="s">
        <v>387</v>
      </c>
    </row>
    <row r="9" spans="2:11" ht="22.05" customHeight="1" x14ac:dyDescent="0.3">
      <c r="B9" s="246"/>
      <c r="C9" s="248"/>
      <c r="D9" s="50" t="s">
        <v>6</v>
      </c>
      <c r="E9" s="10"/>
      <c r="F9" s="10"/>
      <c r="G9" s="22"/>
      <c r="H9" s="24" t="s">
        <v>305</v>
      </c>
    </row>
    <row r="10" spans="2:11" ht="22.05" customHeight="1" x14ac:dyDescent="0.3">
      <c r="B10" s="246"/>
      <c r="C10" s="248"/>
      <c r="D10" s="50" t="s">
        <v>7</v>
      </c>
      <c r="E10" s="10"/>
      <c r="F10" s="10"/>
      <c r="G10" s="22"/>
      <c r="H10" s="24" t="s">
        <v>304</v>
      </c>
    </row>
    <row r="11" spans="2:11" ht="22.05" customHeight="1" x14ac:dyDescent="0.3">
      <c r="B11" s="246"/>
      <c r="C11" s="248"/>
      <c r="D11" s="50" t="s">
        <v>8</v>
      </c>
      <c r="E11" s="10"/>
      <c r="F11" s="10"/>
      <c r="G11" s="22"/>
      <c r="H11" s="24"/>
    </row>
    <row r="12" spans="2:11" ht="22.05" customHeight="1" x14ac:dyDescent="0.3">
      <c r="B12" s="246"/>
      <c r="C12" s="248"/>
      <c r="D12" s="50" t="s">
        <v>9</v>
      </c>
      <c r="E12" s="10"/>
      <c r="F12" s="10"/>
      <c r="G12" s="22"/>
      <c r="H12" s="24"/>
    </row>
    <row r="13" spans="2:11" ht="22.05" customHeight="1" x14ac:dyDescent="0.3">
      <c r="B13" s="246"/>
      <c r="C13" s="248"/>
      <c r="D13" s="50" t="s">
        <v>10</v>
      </c>
      <c r="E13" s="10"/>
      <c r="F13" s="10"/>
      <c r="G13" s="22"/>
      <c r="H13" s="24"/>
    </row>
    <row r="14" spans="2:11" ht="22.05" customHeight="1" x14ac:dyDescent="0.3">
      <c r="B14" s="246" t="s">
        <v>24</v>
      </c>
      <c r="C14" s="249" t="s">
        <v>257</v>
      </c>
      <c r="D14" s="2" t="s">
        <v>11</v>
      </c>
      <c r="E14" s="10"/>
      <c r="F14" s="10"/>
      <c r="G14" s="22"/>
      <c r="H14" s="24"/>
    </row>
    <row r="15" spans="2:11" ht="22.05" customHeight="1" x14ac:dyDescent="0.3">
      <c r="B15" s="246"/>
      <c r="C15" s="250"/>
      <c r="D15" s="2" t="s">
        <v>12</v>
      </c>
      <c r="E15" s="10"/>
      <c r="F15" s="10"/>
      <c r="G15" s="22"/>
      <c r="H15" s="24"/>
    </row>
    <row r="16" spans="2:11" ht="22.05" customHeight="1" x14ac:dyDescent="0.3">
      <c r="B16" s="246"/>
      <c r="C16" s="250"/>
      <c r="D16" s="2" t="s">
        <v>13</v>
      </c>
      <c r="E16" s="10"/>
      <c r="F16" s="10"/>
      <c r="G16" s="22"/>
      <c r="H16" s="24"/>
    </row>
    <row r="17" spans="2:8" ht="22.05" customHeight="1" x14ac:dyDescent="0.3">
      <c r="B17" s="246"/>
      <c r="C17" s="250"/>
      <c r="D17" s="2" t="s">
        <v>14</v>
      </c>
      <c r="E17" s="10"/>
      <c r="F17" s="10"/>
      <c r="G17" s="22"/>
      <c r="H17" s="24"/>
    </row>
    <row r="18" spans="2:8" ht="22.05" customHeight="1" x14ac:dyDescent="0.3">
      <c r="B18" s="246"/>
      <c r="C18" s="250"/>
      <c r="D18" s="2" t="s">
        <v>15</v>
      </c>
      <c r="E18" s="10"/>
      <c r="F18" s="10"/>
      <c r="G18" s="22"/>
      <c r="H18" s="24"/>
    </row>
    <row r="19" spans="2:8" ht="22.05" customHeight="1" x14ac:dyDescent="0.3">
      <c r="B19" s="246"/>
      <c r="C19" s="250"/>
      <c r="D19" s="2" t="s">
        <v>16</v>
      </c>
      <c r="E19" s="10"/>
      <c r="F19" s="10"/>
      <c r="G19" s="22"/>
      <c r="H19" s="24"/>
    </row>
    <row r="20" spans="2:8" ht="22.05" customHeight="1" x14ac:dyDescent="0.3">
      <c r="B20" s="246"/>
      <c r="C20" s="251" t="s">
        <v>258</v>
      </c>
      <c r="D20" s="183" t="s">
        <v>27</v>
      </c>
      <c r="E20" s="244"/>
      <c r="F20" s="235"/>
      <c r="G20" s="257"/>
      <c r="H20" s="252"/>
    </row>
    <row r="21" spans="2:8" ht="22.05" customHeight="1" x14ac:dyDescent="0.3">
      <c r="B21" s="246"/>
      <c r="C21" s="251"/>
      <c r="D21" s="184"/>
      <c r="E21" s="244"/>
      <c r="F21" s="236"/>
      <c r="G21" s="258"/>
      <c r="H21" s="253"/>
    </row>
    <row r="22" spans="2:8" ht="22.05" customHeight="1" x14ac:dyDescent="0.3">
      <c r="B22" s="246"/>
      <c r="C22" s="251"/>
      <c r="D22" s="184"/>
      <c r="E22" s="244"/>
      <c r="F22" s="236"/>
      <c r="G22" s="258"/>
      <c r="H22" s="253"/>
    </row>
    <row r="23" spans="2:8" ht="22.05" customHeight="1" x14ac:dyDescent="0.3">
      <c r="B23" s="246"/>
      <c r="C23" s="251"/>
      <c r="D23" s="185"/>
      <c r="E23" s="244"/>
      <c r="F23" s="237"/>
      <c r="G23" s="259"/>
      <c r="H23" s="254"/>
    </row>
    <row r="24" spans="2:8" ht="22.05" customHeight="1" x14ac:dyDescent="0.3">
      <c r="B24" s="246"/>
      <c r="C24" s="245" t="s">
        <v>259</v>
      </c>
      <c r="D24" s="2" t="s">
        <v>33</v>
      </c>
      <c r="E24" s="5"/>
      <c r="F24" s="10"/>
      <c r="G24" s="22"/>
      <c r="H24" s="24"/>
    </row>
    <row r="25" spans="2:8" ht="22.05" customHeight="1" x14ac:dyDescent="0.3">
      <c r="B25" s="246"/>
      <c r="C25" s="245"/>
      <c r="D25" s="2" t="s">
        <v>28</v>
      </c>
      <c r="E25" s="5"/>
      <c r="F25" s="10"/>
      <c r="G25" s="22"/>
      <c r="H25" s="24"/>
    </row>
    <row r="26" spans="2:8" ht="22.05" customHeight="1" x14ac:dyDescent="0.3">
      <c r="B26" s="246"/>
      <c r="C26" s="245"/>
      <c r="D26" s="2" t="s">
        <v>29</v>
      </c>
      <c r="E26" s="5"/>
      <c r="F26" s="10"/>
      <c r="G26" s="22"/>
      <c r="H26" s="24"/>
    </row>
    <row r="27" spans="2:8" ht="22.05" customHeight="1" x14ac:dyDescent="0.3">
      <c r="B27" s="246"/>
      <c r="C27" s="245"/>
      <c r="D27" s="2" t="s">
        <v>30</v>
      </c>
      <c r="E27" s="5"/>
      <c r="F27" s="10"/>
      <c r="G27" s="22"/>
      <c r="H27" s="24"/>
    </row>
    <row r="28" spans="2:8" ht="22.05" customHeight="1" x14ac:dyDescent="0.3">
      <c r="B28" s="246"/>
      <c r="C28" s="245"/>
      <c r="D28" s="2" t="s">
        <v>31</v>
      </c>
      <c r="E28" s="5"/>
      <c r="F28" s="10"/>
      <c r="G28" s="22"/>
      <c r="H28" s="24"/>
    </row>
    <row r="29" spans="2:8" ht="22.05" customHeight="1" x14ac:dyDescent="0.3">
      <c r="B29" s="246"/>
      <c r="C29" s="245"/>
      <c r="D29" s="2" t="s">
        <v>32</v>
      </c>
      <c r="E29" s="5"/>
      <c r="F29" s="10"/>
      <c r="G29" s="22"/>
      <c r="H29" s="24"/>
    </row>
    <row r="30" spans="2:8" ht="22.05" customHeight="1" x14ac:dyDescent="0.3">
      <c r="B30" s="242" t="s">
        <v>34</v>
      </c>
      <c r="C30" s="243" t="s">
        <v>283</v>
      </c>
      <c r="D30" s="50" t="s">
        <v>35</v>
      </c>
      <c r="E30" s="5"/>
      <c r="F30" s="10"/>
      <c r="G30" s="22"/>
      <c r="H30" s="24"/>
    </row>
    <row r="31" spans="2:8" ht="22.05" customHeight="1" x14ac:dyDescent="0.3">
      <c r="B31" s="242"/>
      <c r="C31" s="243"/>
      <c r="D31" s="50" t="s">
        <v>36</v>
      </c>
      <c r="E31" s="5"/>
      <c r="F31" s="10"/>
      <c r="G31" s="22"/>
      <c r="H31" s="24"/>
    </row>
    <row r="32" spans="2:8" ht="22.05" customHeight="1" x14ac:dyDescent="0.3">
      <c r="B32" s="242"/>
      <c r="C32" s="243"/>
      <c r="D32" s="50" t="s">
        <v>37</v>
      </c>
      <c r="E32" s="5"/>
      <c r="F32" s="10"/>
      <c r="G32" s="22"/>
      <c r="H32" s="24"/>
    </row>
    <row r="33" spans="2:8" ht="22.05" customHeight="1" x14ac:dyDescent="0.3">
      <c r="B33" s="242"/>
      <c r="C33" s="243"/>
      <c r="D33" s="50" t="s">
        <v>38</v>
      </c>
      <c r="E33" s="5"/>
      <c r="F33" s="10"/>
      <c r="G33" s="22"/>
      <c r="H33" s="24"/>
    </row>
    <row r="34" spans="2:8" ht="22.05" customHeight="1" x14ac:dyDescent="0.3">
      <c r="B34" s="238" t="s">
        <v>39</v>
      </c>
      <c r="C34" s="243" t="s">
        <v>260</v>
      </c>
      <c r="D34" s="2" t="s">
        <v>40</v>
      </c>
      <c r="E34" s="5"/>
      <c r="F34" s="10"/>
      <c r="G34" s="22"/>
      <c r="H34" s="24"/>
    </row>
    <row r="35" spans="2:8" ht="22.05" customHeight="1" x14ac:dyDescent="0.3">
      <c r="B35" s="239"/>
      <c r="C35" s="243"/>
      <c r="D35" s="2" t="s">
        <v>41</v>
      </c>
      <c r="E35" s="5"/>
      <c r="F35" s="10"/>
      <c r="G35" s="22"/>
      <c r="H35" s="24"/>
    </row>
    <row r="36" spans="2:8" ht="22.05" customHeight="1" x14ac:dyDescent="0.3">
      <c r="B36" s="239"/>
      <c r="C36" s="243"/>
      <c r="D36" s="2" t="s">
        <v>42</v>
      </c>
      <c r="E36" s="5"/>
      <c r="F36" s="10"/>
      <c r="G36" s="22"/>
      <c r="H36" s="24"/>
    </row>
    <row r="37" spans="2:8" ht="22.05" customHeight="1" x14ac:dyDescent="0.3">
      <c r="B37" s="239"/>
      <c r="C37" s="243"/>
      <c r="D37" s="2" t="s">
        <v>43</v>
      </c>
      <c r="E37" s="5"/>
      <c r="F37" s="10"/>
      <c r="G37" s="22"/>
      <c r="H37" s="24"/>
    </row>
    <row r="38" spans="2:8" ht="22.05" customHeight="1" x14ac:dyDescent="0.3">
      <c r="B38" s="239"/>
      <c r="C38" s="243"/>
      <c r="D38" s="2" t="s">
        <v>44</v>
      </c>
      <c r="E38" s="5"/>
      <c r="F38" s="10"/>
      <c r="G38" s="22"/>
      <c r="H38" s="24"/>
    </row>
    <row r="39" spans="2:8" ht="22.05" customHeight="1" x14ac:dyDescent="0.3">
      <c r="B39" s="239"/>
      <c r="C39" s="243"/>
      <c r="D39" s="2" t="s">
        <v>45</v>
      </c>
      <c r="E39" s="5"/>
      <c r="F39" s="10"/>
      <c r="G39" s="22"/>
      <c r="H39" s="24"/>
    </row>
    <row r="40" spans="2:8" ht="22.05" customHeight="1" x14ac:dyDescent="0.3">
      <c r="B40" s="239"/>
      <c r="C40" s="243"/>
      <c r="D40" s="2" t="s">
        <v>46</v>
      </c>
      <c r="E40" s="5"/>
      <c r="F40" s="10"/>
      <c r="G40" s="22"/>
      <c r="H40" s="24"/>
    </row>
    <row r="41" spans="2:8" ht="22.05" customHeight="1" x14ac:dyDescent="0.3">
      <c r="B41" s="242" t="s">
        <v>47</v>
      </c>
      <c r="C41" s="234" t="s">
        <v>261</v>
      </c>
      <c r="D41" s="50" t="s">
        <v>48</v>
      </c>
      <c r="E41" s="5"/>
      <c r="F41" s="10"/>
      <c r="G41" s="22"/>
      <c r="H41" s="24"/>
    </row>
    <row r="42" spans="2:8" ht="22.05" customHeight="1" x14ac:dyDescent="0.3">
      <c r="B42" s="242"/>
      <c r="C42" s="234"/>
      <c r="D42" s="50" t="s">
        <v>49</v>
      </c>
      <c r="E42" s="5"/>
      <c r="F42" s="10"/>
      <c r="G42" s="22"/>
      <c r="H42" s="24"/>
    </row>
    <row r="43" spans="2:8" ht="22.05" customHeight="1" x14ac:dyDescent="0.3">
      <c r="B43" s="242"/>
      <c r="C43" s="234"/>
      <c r="D43" s="50" t="s">
        <v>50</v>
      </c>
      <c r="E43" s="5"/>
      <c r="F43" s="10"/>
      <c r="G43" s="22"/>
      <c r="H43" s="24"/>
    </row>
    <row r="44" spans="2:8" ht="22.05" customHeight="1" x14ac:dyDescent="0.3">
      <c r="B44" s="242"/>
      <c r="C44" s="234"/>
      <c r="D44" s="50" t="s">
        <v>51</v>
      </c>
      <c r="E44" s="5"/>
      <c r="F44" s="10"/>
      <c r="G44" s="22"/>
      <c r="H44" s="24"/>
    </row>
    <row r="45" spans="2:8" ht="22.05" customHeight="1" x14ac:dyDescent="0.3">
      <c r="B45" s="242"/>
      <c r="C45" s="234"/>
      <c r="D45" s="50" t="s">
        <v>52</v>
      </c>
      <c r="E45" s="5"/>
      <c r="F45" s="10"/>
      <c r="G45" s="22"/>
      <c r="H45" s="24"/>
    </row>
    <row r="46" spans="2:8" ht="22.05" customHeight="1" x14ac:dyDescent="0.3">
      <c r="B46" s="242"/>
      <c r="C46" s="234"/>
      <c r="D46" s="50" t="s">
        <v>53</v>
      </c>
      <c r="E46" s="5"/>
      <c r="F46" s="10"/>
      <c r="G46" s="22"/>
      <c r="H46" s="24"/>
    </row>
    <row r="47" spans="2:8" ht="22.05" customHeight="1" x14ac:dyDescent="0.3">
      <c r="B47" s="242"/>
      <c r="C47" s="234"/>
      <c r="D47" s="50" t="s">
        <v>54</v>
      </c>
      <c r="E47" s="5"/>
      <c r="F47" s="10"/>
      <c r="G47" s="22"/>
      <c r="H47" s="24"/>
    </row>
    <row r="48" spans="2:8" ht="22.05" customHeight="1" x14ac:dyDescent="0.3">
      <c r="B48" s="242"/>
      <c r="C48" s="234"/>
      <c r="D48" s="50" t="s">
        <v>55</v>
      </c>
      <c r="E48" s="5"/>
      <c r="F48" s="10"/>
      <c r="G48" s="22"/>
      <c r="H48" s="24"/>
    </row>
    <row r="49" spans="2:8" ht="22.05" customHeight="1" x14ac:dyDescent="0.3">
      <c r="B49" s="242"/>
      <c r="C49" s="234"/>
      <c r="D49" s="50" t="s">
        <v>56</v>
      </c>
      <c r="E49" s="5"/>
      <c r="F49" s="10"/>
      <c r="G49" s="22"/>
      <c r="H49" s="24"/>
    </row>
    <row r="50" spans="2:8" ht="22.05" customHeight="1" x14ac:dyDescent="0.3">
      <c r="B50" s="242" t="s">
        <v>57</v>
      </c>
      <c r="C50" s="234" t="s">
        <v>262</v>
      </c>
      <c r="D50" s="2" t="s">
        <v>58</v>
      </c>
      <c r="E50" s="5"/>
      <c r="F50" s="10"/>
      <c r="G50" s="22"/>
      <c r="H50" s="24"/>
    </row>
    <row r="51" spans="2:8" ht="22.05" customHeight="1" x14ac:dyDescent="0.3">
      <c r="B51" s="242"/>
      <c r="C51" s="234"/>
      <c r="D51" s="2" t="s">
        <v>59</v>
      </c>
      <c r="E51" s="5"/>
      <c r="F51" s="10"/>
      <c r="G51" s="22"/>
      <c r="H51" s="24"/>
    </row>
    <row r="52" spans="2:8" ht="22.05" customHeight="1" x14ac:dyDescent="0.3">
      <c r="B52" s="242"/>
      <c r="C52" s="234"/>
      <c r="D52" s="2" t="s">
        <v>60</v>
      </c>
      <c r="E52" s="5"/>
      <c r="F52" s="10"/>
      <c r="G52" s="22"/>
      <c r="H52" s="24"/>
    </row>
    <row r="53" spans="2:8" ht="22.05" customHeight="1" x14ac:dyDescent="0.3">
      <c r="B53" s="242"/>
      <c r="C53" s="234"/>
      <c r="D53" s="2" t="s">
        <v>61</v>
      </c>
      <c r="E53" s="5"/>
      <c r="F53" s="10"/>
      <c r="G53" s="22"/>
      <c r="H53" s="24"/>
    </row>
    <row r="54" spans="2:8" ht="22.05" customHeight="1" x14ac:dyDescent="0.3">
      <c r="B54" s="242"/>
      <c r="C54" s="234"/>
      <c r="D54" s="2" t="s">
        <v>62</v>
      </c>
      <c r="E54" s="5"/>
      <c r="F54" s="10"/>
      <c r="G54" s="22"/>
      <c r="H54" s="24"/>
    </row>
    <row r="55" spans="2:8" ht="22.05" customHeight="1" x14ac:dyDescent="0.3">
      <c r="B55" s="242"/>
      <c r="C55" s="234"/>
      <c r="D55" s="2" t="s">
        <v>63</v>
      </c>
      <c r="E55" s="5"/>
      <c r="F55" s="10"/>
      <c r="G55" s="22"/>
      <c r="H55" s="24"/>
    </row>
    <row r="56" spans="2:8" ht="22.05" customHeight="1" x14ac:dyDescent="0.3">
      <c r="B56" s="242"/>
      <c r="C56" s="234"/>
      <c r="D56" s="2" t="s">
        <v>64</v>
      </c>
      <c r="E56" s="5"/>
      <c r="F56" s="10"/>
      <c r="G56" s="22"/>
      <c r="H56" s="24"/>
    </row>
    <row r="57" spans="2:8" ht="22.05" customHeight="1" x14ac:dyDescent="0.3">
      <c r="B57" s="242"/>
      <c r="C57" s="234"/>
      <c r="D57" s="2" t="s">
        <v>65</v>
      </c>
      <c r="E57" s="5"/>
      <c r="F57" s="10"/>
      <c r="G57" s="22"/>
      <c r="H57" s="24"/>
    </row>
    <row r="58" spans="2:8" ht="22.05" customHeight="1" x14ac:dyDescent="0.3">
      <c r="B58" s="242"/>
      <c r="C58" s="234" t="s">
        <v>263</v>
      </c>
      <c r="D58" s="50" t="s">
        <v>66</v>
      </c>
      <c r="E58" s="5"/>
      <c r="F58" s="10"/>
      <c r="G58" s="22"/>
      <c r="H58" s="24"/>
    </row>
    <row r="59" spans="2:8" ht="22.05" customHeight="1" x14ac:dyDescent="0.3">
      <c r="B59" s="242"/>
      <c r="C59" s="234"/>
      <c r="D59" s="50" t="s">
        <v>67</v>
      </c>
      <c r="E59" s="5"/>
      <c r="F59" s="10"/>
      <c r="G59" s="22"/>
      <c r="H59" s="24"/>
    </row>
    <row r="60" spans="2:8" ht="22.05" customHeight="1" x14ac:dyDescent="0.3">
      <c r="B60" s="242"/>
      <c r="C60" s="234"/>
      <c r="D60" s="50" t="s">
        <v>68</v>
      </c>
      <c r="E60" s="5"/>
      <c r="F60" s="10"/>
      <c r="G60" s="22"/>
      <c r="H60" s="24"/>
    </row>
    <row r="61" spans="2:8" ht="22.05" customHeight="1" x14ac:dyDescent="0.3">
      <c r="B61" s="242"/>
      <c r="C61" s="234"/>
      <c r="D61" s="50" t="s">
        <v>69</v>
      </c>
      <c r="E61" s="5"/>
      <c r="F61" s="10"/>
      <c r="G61" s="22"/>
      <c r="H61" s="24"/>
    </row>
    <row r="62" spans="2:8" ht="22.05" customHeight="1" x14ac:dyDescent="0.3">
      <c r="B62" s="242"/>
      <c r="C62" s="234" t="s">
        <v>264</v>
      </c>
      <c r="D62" s="2" t="s">
        <v>70</v>
      </c>
      <c r="E62" s="5"/>
      <c r="F62" s="10"/>
      <c r="G62" s="22"/>
      <c r="H62" s="24"/>
    </row>
    <row r="63" spans="2:8" ht="22.05" customHeight="1" x14ac:dyDescent="0.3">
      <c r="B63" s="242"/>
      <c r="C63" s="234"/>
      <c r="D63" s="2" t="s">
        <v>71</v>
      </c>
      <c r="E63" s="5"/>
      <c r="F63" s="10"/>
      <c r="G63" s="22"/>
      <c r="H63" s="24"/>
    </row>
    <row r="64" spans="2:8" ht="22.05" customHeight="1" x14ac:dyDescent="0.3">
      <c r="B64" s="242"/>
      <c r="C64" s="234"/>
      <c r="D64" s="2" t="s">
        <v>72</v>
      </c>
      <c r="E64" s="5"/>
      <c r="F64" s="10"/>
      <c r="G64" s="22"/>
      <c r="H64" s="24"/>
    </row>
    <row r="65" spans="2:8" ht="22.05" customHeight="1" x14ac:dyDescent="0.3">
      <c r="B65" s="242"/>
      <c r="C65" s="234" t="s">
        <v>265</v>
      </c>
      <c r="D65" s="50" t="s">
        <v>73</v>
      </c>
      <c r="E65" s="5"/>
      <c r="F65" s="10"/>
      <c r="G65" s="22"/>
      <c r="H65" s="24"/>
    </row>
    <row r="66" spans="2:8" ht="22.05" customHeight="1" x14ac:dyDescent="0.3">
      <c r="B66" s="242"/>
      <c r="C66" s="234"/>
      <c r="D66" s="50" t="s">
        <v>74</v>
      </c>
      <c r="E66" s="5"/>
      <c r="F66" s="10"/>
      <c r="G66" s="22"/>
      <c r="H66" s="24"/>
    </row>
    <row r="67" spans="2:8" ht="22.05" customHeight="1" x14ac:dyDescent="0.3">
      <c r="B67" s="242"/>
      <c r="C67" s="234"/>
      <c r="D67" s="50" t="s">
        <v>75</v>
      </c>
      <c r="E67" s="5"/>
      <c r="F67" s="10"/>
      <c r="G67" s="22"/>
      <c r="H67" s="24"/>
    </row>
    <row r="68" spans="2:8" ht="22.05" customHeight="1" x14ac:dyDescent="0.3">
      <c r="B68" s="242"/>
      <c r="C68" s="234"/>
      <c r="D68" s="50" t="s">
        <v>76</v>
      </c>
      <c r="E68" s="5"/>
      <c r="F68" s="10"/>
      <c r="G68" s="22"/>
      <c r="H68" s="24"/>
    </row>
    <row r="69" spans="2:8" ht="22.05" customHeight="1" x14ac:dyDescent="0.3">
      <c r="B69" s="242"/>
      <c r="C69" s="234" t="s">
        <v>266</v>
      </c>
      <c r="D69" s="2" t="s">
        <v>77</v>
      </c>
      <c r="E69" s="5"/>
      <c r="F69" s="10"/>
      <c r="G69" s="22"/>
      <c r="H69" s="24"/>
    </row>
    <row r="70" spans="2:8" ht="22.05" customHeight="1" x14ac:dyDescent="0.3">
      <c r="B70" s="242"/>
      <c r="C70" s="234"/>
      <c r="D70" s="2" t="s">
        <v>78</v>
      </c>
      <c r="E70" s="5"/>
      <c r="F70" s="10"/>
      <c r="G70" s="22"/>
      <c r="H70" s="24"/>
    </row>
    <row r="71" spans="2:8" ht="22.05" customHeight="1" x14ac:dyDescent="0.3">
      <c r="B71" s="242"/>
      <c r="C71" s="234"/>
      <c r="D71" s="2" t="s">
        <v>79</v>
      </c>
      <c r="E71" s="5"/>
      <c r="F71" s="10"/>
      <c r="G71" s="22"/>
      <c r="H71" s="24"/>
    </row>
    <row r="72" spans="2:8" ht="22.05" customHeight="1" x14ac:dyDescent="0.3">
      <c r="B72" s="242"/>
      <c r="C72" s="234"/>
      <c r="D72" s="2" t="s">
        <v>80</v>
      </c>
      <c r="E72" s="5"/>
      <c r="F72" s="10"/>
      <c r="G72" s="22"/>
      <c r="H72" s="24"/>
    </row>
    <row r="73" spans="2:8" ht="22.05" customHeight="1" x14ac:dyDescent="0.3">
      <c r="B73" s="242"/>
      <c r="C73" s="234" t="s">
        <v>267</v>
      </c>
      <c r="D73" s="50" t="s">
        <v>81</v>
      </c>
      <c r="E73" s="5"/>
      <c r="F73" s="10"/>
      <c r="G73" s="22"/>
      <c r="H73" s="24"/>
    </row>
    <row r="74" spans="2:8" ht="22.05" customHeight="1" x14ac:dyDescent="0.3">
      <c r="B74" s="242"/>
      <c r="C74" s="234"/>
      <c r="D74" s="50" t="s">
        <v>82</v>
      </c>
      <c r="E74" s="5"/>
      <c r="F74" s="10"/>
      <c r="G74" s="22"/>
      <c r="H74" s="24"/>
    </row>
    <row r="75" spans="2:8" ht="22.05" customHeight="1" x14ac:dyDescent="0.3">
      <c r="B75" s="242"/>
      <c r="C75" s="234"/>
      <c r="D75" s="50" t="s">
        <v>83</v>
      </c>
      <c r="E75" s="5"/>
      <c r="F75" s="10"/>
      <c r="G75" s="22"/>
      <c r="H75" s="24"/>
    </row>
    <row r="76" spans="2:8" ht="22.05" customHeight="1" x14ac:dyDescent="0.3">
      <c r="B76" s="242"/>
      <c r="C76" s="234"/>
      <c r="D76" s="50" t="s">
        <v>84</v>
      </c>
      <c r="E76" s="5"/>
      <c r="F76" s="10"/>
      <c r="G76" s="22"/>
      <c r="H76" s="24"/>
    </row>
    <row r="77" spans="2:8" ht="22.05" customHeight="1" x14ac:dyDescent="0.3">
      <c r="B77" s="242"/>
      <c r="C77" s="234"/>
      <c r="D77" s="50" t="s">
        <v>85</v>
      </c>
      <c r="E77" s="5"/>
      <c r="F77" s="10"/>
      <c r="G77" s="22"/>
      <c r="H77" s="24"/>
    </row>
    <row r="78" spans="2:8" ht="22.05" customHeight="1" x14ac:dyDescent="0.3">
      <c r="B78" s="242"/>
      <c r="C78" s="234"/>
      <c r="D78" s="50" t="s">
        <v>86</v>
      </c>
      <c r="E78" s="5"/>
      <c r="F78" s="10"/>
      <c r="G78" s="22"/>
      <c r="H78" s="24"/>
    </row>
    <row r="79" spans="2:8" ht="22.05" customHeight="1" x14ac:dyDescent="0.3">
      <c r="B79" s="242"/>
      <c r="C79" s="234"/>
      <c r="D79" s="50" t="s">
        <v>87</v>
      </c>
      <c r="E79" s="5"/>
      <c r="F79" s="10"/>
      <c r="G79" s="22"/>
      <c r="H79" s="24"/>
    </row>
    <row r="80" spans="2:8" ht="22.05" customHeight="1" x14ac:dyDescent="0.3">
      <c r="B80" s="242"/>
      <c r="C80" s="234"/>
      <c r="D80" s="50" t="s">
        <v>88</v>
      </c>
      <c r="E80" s="5"/>
      <c r="F80" s="10"/>
      <c r="G80" s="22"/>
      <c r="H80" s="24"/>
    </row>
    <row r="81" spans="2:8" ht="22.05" customHeight="1" x14ac:dyDescent="0.3">
      <c r="B81" s="242"/>
      <c r="C81" s="234"/>
      <c r="D81" s="50" t="s">
        <v>89</v>
      </c>
      <c r="E81" s="5"/>
      <c r="F81" s="10"/>
      <c r="G81" s="22"/>
      <c r="H81" s="24"/>
    </row>
    <row r="82" spans="2:8" ht="22.05" customHeight="1" x14ac:dyDescent="0.3">
      <c r="B82" s="242"/>
      <c r="C82" s="234"/>
      <c r="D82" s="50" t="s">
        <v>90</v>
      </c>
      <c r="E82" s="5"/>
      <c r="F82" s="10"/>
      <c r="G82" s="22"/>
      <c r="H82" s="24"/>
    </row>
    <row r="83" spans="2:8" ht="22.05" customHeight="1" x14ac:dyDescent="0.3">
      <c r="B83" s="242"/>
      <c r="C83" s="234"/>
      <c r="D83" s="50" t="s">
        <v>91</v>
      </c>
      <c r="E83" s="5"/>
      <c r="F83" s="10"/>
      <c r="G83" s="22"/>
      <c r="H83" s="24"/>
    </row>
    <row r="84" spans="2:8" ht="22.05" customHeight="1" x14ac:dyDescent="0.3">
      <c r="B84" s="242"/>
      <c r="C84" s="234"/>
      <c r="D84" s="50" t="s">
        <v>92</v>
      </c>
      <c r="E84" s="5"/>
      <c r="F84" s="10"/>
      <c r="G84" s="22"/>
      <c r="H84" s="24"/>
    </row>
    <row r="85" spans="2:8" ht="22.05" customHeight="1" x14ac:dyDescent="0.3">
      <c r="B85" s="242"/>
      <c r="C85" s="234"/>
      <c r="D85" s="50" t="s">
        <v>93</v>
      </c>
      <c r="E85" s="5"/>
      <c r="F85" s="10"/>
      <c r="G85" s="22"/>
      <c r="H85" s="24"/>
    </row>
    <row r="86" spans="2:8" ht="22.05" customHeight="1" x14ac:dyDescent="0.3">
      <c r="B86" s="242"/>
      <c r="C86" s="234"/>
      <c r="D86" s="50" t="s">
        <v>94</v>
      </c>
      <c r="E86" s="5"/>
      <c r="F86" s="10"/>
      <c r="G86" s="22"/>
      <c r="H86" s="24"/>
    </row>
    <row r="87" spans="2:8" ht="22.05" customHeight="1" x14ac:dyDescent="0.3">
      <c r="B87" s="242"/>
      <c r="C87" s="234"/>
      <c r="D87" s="50" t="s">
        <v>95</v>
      </c>
      <c r="E87" s="5"/>
      <c r="F87" s="10"/>
      <c r="G87" s="22"/>
      <c r="H87" s="24"/>
    </row>
    <row r="88" spans="2:8" ht="22.05" customHeight="1" x14ac:dyDescent="0.3">
      <c r="B88" s="242"/>
      <c r="C88" s="234"/>
      <c r="D88" s="50" t="s">
        <v>96</v>
      </c>
      <c r="E88" s="5"/>
      <c r="F88" s="10"/>
      <c r="G88" s="22"/>
      <c r="H88" s="24"/>
    </row>
    <row r="89" spans="2:8" ht="22.05" customHeight="1" x14ac:dyDescent="0.3">
      <c r="B89" s="242"/>
      <c r="C89" s="234" t="s">
        <v>268</v>
      </c>
      <c r="D89" s="2" t="s">
        <v>97</v>
      </c>
      <c r="E89" s="5"/>
      <c r="F89" s="10"/>
      <c r="G89" s="22"/>
      <c r="H89" s="24"/>
    </row>
    <row r="90" spans="2:8" ht="22.05" customHeight="1" x14ac:dyDescent="0.3">
      <c r="B90" s="242"/>
      <c r="C90" s="234"/>
      <c r="D90" s="2" t="s">
        <v>98</v>
      </c>
      <c r="E90" s="5"/>
      <c r="F90" s="10"/>
      <c r="G90" s="22"/>
      <c r="H90" s="24"/>
    </row>
    <row r="91" spans="2:8" ht="22.05" customHeight="1" x14ac:dyDescent="0.3">
      <c r="B91" s="242"/>
      <c r="C91" s="234"/>
      <c r="D91" s="2" t="s">
        <v>99</v>
      </c>
      <c r="E91" s="5"/>
      <c r="F91" s="10"/>
      <c r="G91" s="22"/>
      <c r="H91" s="24"/>
    </row>
    <row r="92" spans="2:8" ht="22.05" customHeight="1" x14ac:dyDescent="0.3">
      <c r="B92" s="242"/>
      <c r="C92" s="234"/>
      <c r="D92" s="2" t="s">
        <v>100</v>
      </c>
      <c r="E92" s="5"/>
      <c r="F92" s="10"/>
      <c r="G92" s="22"/>
      <c r="H92" s="24"/>
    </row>
    <row r="93" spans="2:8" ht="22.05" customHeight="1" x14ac:dyDescent="0.3">
      <c r="B93" s="242"/>
      <c r="C93" s="234"/>
      <c r="D93" s="2" t="s">
        <v>101</v>
      </c>
      <c r="E93" s="5"/>
      <c r="F93" s="10"/>
      <c r="G93" s="22"/>
      <c r="H93" s="24"/>
    </row>
    <row r="94" spans="2:8" ht="22.05" customHeight="1" x14ac:dyDescent="0.3">
      <c r="B94" s="242"/>
      <c r="C94" s="234"/>
      <c r="D94" s="2" t="s">
        <v>102</v>
      </c>
      <c r="E94" s="5"/>
      <c r="F94" s="10"/>
      <c r="G94" s="22"/>
      <c r="H94" s="24"/>
    </row>
    <row r="95" spans="2:8" ht="22.05" customHeight="1" x14ac:dyDescent="0.3">
      <c r="B95" s="242"/>
      <c r="C95" s="234"/>
      <c r="D95" s="2" t="s">
        <v>103</v>
      </c>
      <c r="E95" s="5"/>
      <c r="F95" s="10"/>
      <c r="G95" s="22"/>
      <c r="H95" s="24"/>
    </row>
    <row r="96" spans="2:8" ht="22.05" customHeight="1" x14ac:dyDescent="0.3">
      <c r="B96" s="242"/>
      <c r="C96" s="234" t="s">
        <v>269</v>
      </c>
      <c r="D96" s="50" t="s">
        <v>104</v>
      </c>
      <c r="E96" s="5"/>
      <c r="F96" s="10"/>
      <c r="G96" s="22"/>
      <c r="H96" s="24"/>
    </row>
    <row r="97" spans="2:8" ht="22.05" customHeight="1" x14ac:dyDescent="0.3">
      <c r="B97" s="242"/>
      <c r="C97" s="234"/>
      <c r="D97" s="50" t="s">
        <v>105</v>
      </c>
      <c r="E97" s="5"/>
      <c r="F97" s="10"/>
      <c r="G97" s="22"/>
      <c r="H97" s="24"/>
    </row>
    <row r="98" spans="2:8" ht="22.05" customHeight="1" x14ac:dyDescent="0.3">
      <c r="B98" s="242"/>
      <c r="C98" s="234"/>
      <c r="D98" s="50" t="s">
        <v>106</v>
      </c>
      <c r="E98" s="5"/>
      <c r="F98" s="10"/>
      <c r="G98" s="22"/>
      <c r="H98" s="24"/>
    </row>
    <row r="99" spans="2:8" ht="22.05" customHeight="1" x14ac:dyDescent="0.3">
      <c r="B99" s="242"/>
      <c r="C99" s="234"/>
      <c r="D99" s="50" t="s">
        <v>107</v>
      </c>
      <c r="E99" s="5"/>
      <c r="F99" s="10"/>
      <c r="G99" s="22"/>
      <c r="H99" s="24"/>
    </row>
    <row r="100" spans="2:8" ht="22.05" customHeight="1" x14ac:dyDescent="0.3">
      <c r="B100" s="242"/>
      <c r="C100" s="234"/>
      <c r="D100" s="50" t="s">
        <v>108</v>
      </c>
      <c r="E100" s="5"/>
      <c r="F100" s="10"/>
      <c r="G100" s="22"/>
      <c r="H100" s="24"/>
    </row>
    <row r="101" spans="2:8" ht="22.05" customHeight="1" x14ac:dyDescent="0.3">
      <c r="B101" s="242"/>
      <c r="C101" s="234"/>
      <c r="D101" s="50" t="s">
        <v>109</v>
      </c>
      <c r="E101" s="5"/>
      <c r="F101" s="10"/>
      <c r="G101" s="22"/>
      <c r="H101" s="24"/>
    </row>
    <row r="102" spans="2:8" ht="22.05" customHeight="1" x14ac:dyDescent="0.3">
      <c r="B102" s="242"/>
      <c r="C102" s="234"/>
      <c r="D102" s="50" t="s">
        <v>110</v>
      </c>
      <c r="E102" s="5"/>
      <c r="F102" s="10"/>
      <c r="G102" s="22"/>
      <c r="H102" s="24"/>
    </row>
    <row r="103" spans="2:8" ht="22.05" customHeight="1" x14ac:dyDescent="0.3">
      <c r="B103" s="242"/>
      <c r="C103" s="234"/>
      <c r="D103" s="50" t="s">
        <v>111</v>
      </c>
      <c r="E103" s="5"/>
      <c r="F103" s="10"/>
      <c r="G103" s="22"/>
      <c r="H103" s="24"/>
    </row>
    <row r="104" spans="2:8" ht="22.05" customHeight="1" x14ac:dyDescent="0.3">
      <c r="B104" s="242"/>
      <c r="C104" s="234" t="s">
        <v>253</v>
      </c>
      <c r="D104" s="2" t="s">
        <v>112</v>
      </c>
      <c r="E104" s="5"/>
      <c r="F104" s="10"/>
      <c r="G104" s="22"/>
      <c r="H104" s="24"/>
    </row>
    <row r="105" spans="2:8" ht="22.05" customHeight="1" x14ac:dyDescent="0.3">
      <c r="B105" s="242"/>
      <c r="C105" s="234"/>
      <c r="D105" s="2" t="s">
        <v>113</v>
      </c>
      <c r="E105" s="5"/>
      <c r="F105" s="10"/>
      <c r="G105" s="22"/>
      <c r="H105" s="24"/>
    </row>
    <row r="106" spans="2:8" ht="22.05" customHeight="1" x14ac:dyDescent="0.3">
      <c r="B106" s="242"/>
      <c r="C106" s="234"/>
      <c r="D106" s="2" t="s">
        <v>114</v>
      </c>
      <c r="E106" s="5"/>
      <c r="F106" s="10"/>
      <c r="G106" s="22"/>
      <c r="H106" s="24"/>
    </row>
    <row r="107" spans="2:8" ht="22.05" customHeight="1" x14ac:dyDescent="0.3">
      <c r="B107" s="242"/>
      <c r="C107" s="234"/>
      <c r="D107" s="2" t="s">
        <v>115</v>
      </c>
      <c r="E107" s="5"/>
      <c r="F107" s="10"/>
      <c r="G107" s="22"/>
      <c r="H107" s="24"/>
    </row>
    <row r="108" spans="2:8" ht="22.05" customHeight="1" x14ac:dyDescent="0.3">
      <c r="B108" s="242"/>
      <c r="C108" s="234"/>
      <c r="D108" s="2" t="s">
        <v>116</v>
      </c>
      <c r="E108" s="5"/>
      <c r="F108" s="10"/>
      <c r="G108" s="22"/>
      <c r="H108" s="24"/>
    </row>
    <row r="109" spans="2:8" ht="22.05" customHeight="1" x14ac:dyDescent="0.3">
      <c r="B109" s="242"/>
      <c r="C109" s="234"/>
      <c r="D109" s="2" t="s">
        <v>117</v>
      </c>
      <c r="E109" s="5"/>
      <c r="F109" s="10"/>
      <c r="G109" s="22"/>
      <c r="H109" s="24"/>
    </row>
    <row r="110" spans="2:8" ht="22.05" customHeight="1" x14ac:dyDescent="0.3">
      <c r="B110" s="242"/>
      <c r="C110" s="234"/>
      <c r="D110" s="2" t="s">
        <v>118</v>
      </c>
      <c r="E110" s="5"/>
      <c r="F110" s="10"/>
      <c r="G110" s="22"/>
      <c r="H110" s="24"/>
    </row>
    <row r="111" spans="2:8" ht="22.05" customHeight="1" x14ac:dyDescent="0.3">
      <c r="B111" s="242"/>
      <c r="C111" s="234" t="s">
        <v>254</v>
      </c>
      <c r="D111" s="50" t="s">
        <v>119</v>
      </c>
      <c r="E111" s="5"/>
      <c r="F111" s="10"/>
      <c r="G111" s="22"/>
      <c r="H111" s="24"/>
    </row>
    <row r="112" spans="2:8" ht="22.05" customHeight="1" x14ac:dyDescent="0.3">
      <c r="B112" s="242"/>
      <c r="C112" s="234"/>
      <c r="D112" s="50" t="s">
        <v>120</v>
      </c>
      <c r="E112" s="5"/>
      <c r="F112" s="10"/>
      <c r="G112" s="22"/>
      <c r="H112" s="24"/>
    </row>
    <row r="113" spans="2:8" ht="22.05" customHeight="1" x14ac:dyDescent="0.3">
      <c r="B113" s="242"/>
      <c r="C113" s="234"/>
      <c r="D113" s="50" t="s">
        <v>121</v>
      </c>
      <c r="E113" s="5"/>
      <c r="F113" s="10"/>
      <c r="G113" s="22"/>
      <c r="H113" s="24"/>
    </row>
    <row r="114" spans="2:8" ht="22.05" customHeight="1" x14ac:dyDescent="0.3">
      <c r="B114" s="242"/>
      <c r="C114" s="234"/>
      <c r="D114" s="50" t="s">
        <v>122</v>
      </c>
      <c r="E114" s="5"/>
      <c r="F114" s="10"/>
      <c r="G114" s="22"/>
      <c r="H114" s="24"/>
    </row>
    <row r="115" spans="2:8" ht="22.05" customHeight="1" x14ac:dyDescent="0.3">
      <c r="B115" s="242"/>
      <c r="C115" s="234"/>
      <c r="D115" s="50" t="s">
        <v>123</v>
      </c>
      <c r="E115" s="5"/>
      <c r="F115" s="10"/>
      <c r="G115" s="22"/>
      <c r="H115" s="24"/>
    </row>
    <row r="116" spans="2:8" ht="22.05" customHeight="1" x14ac:dyDescent="0.3">
      <c r="B116" s="242"/>
      <c r="C116" s="234"/>
      <c r="D116" s="50" t="s">
        <v>124</v>
      </c>
      <c r="E116" s="5"/>
      <c r="F116" s="10"/>
      <c r="G116" s="22"/>
      <c r="H116" s="24"/>
    </row>
    <row r="117" spans="2:8" ht="22.05" customHeight="1" x14ac:dyDescent="0.3">
      <c r="B117" s="242"/>
      <c r="C117" s="234" t="s">
        <v>270</v>
      </c>
      <c r="D117" s="2" t="s">
        <v>125</v>
      </c>
      <c r="E117" s="5"/>
      <c r="F117" s="10"/>
      <c r="G117" s="22"/>
      <c r="H117" s="24"/>
    </row>
    <row r="118" spans="2:8" ht="22.05" customHeight="1" x14ac:dyDescent="0.3">
      <c r="B118" s="242"/>
      <c r="C118" s="234"/>
      <c r="D118" s="2" t="s">
        <v>126</v>
      </c>
      <c r="E118" s="5"/>
      <c r="F118" s="10"/>
      <c r="G118" s="22"/>
      <c r="H118" s="24"/>
    </row>
    <row r="119" spans="2:8" ht="22.05" customHeight="1" x14ac:dyDescent="0.3">
      <c r="B119" s="242"/>
      <c r="C119" s="234"/>
      <c r="D119" s="2" t="s">
        <v>127</v>
      </c>
      <c r="E119" s="5"/>
      <c r="F119" s="10"/>
      <c r="G119" s="22"/>
      <c r="H119" s="24"/>
    </row>
    <row r="120" spans="2:8" ht="22.05" customHeight="1" x14ac:dyDescent="0.3">
      <c r="B120" s="242"/>
      <c r="C120" s="234"/>
      <c r="D120" s="2" t="s">
        <v>128</v>
      </c>
      <c r="E120" s="5"/>
      <c r="F120" s="10"/>
      <c r="G120" s="22"/>
      <c r="H120" s="24"/>
    </row>
    <row r="121" spans="2:8" ht="22.05" customHeight="1" x14ac:dyDescent="0.3">
      <c r="B121" s="242"/>
      <c r="C121" s="234"/>
      <c r="D121" s="2" t="s">
        <v>129</v>
      </c>
      <c r="E121" s="5"/>
      <c r="F121" s="10"/>
      <c r="G121" s="22"/>
      <c r="H121" s="24"/>
    </row>
    <row r="122" spans="2:8" ht="22.05" customHeight="1" x14ac:dyDescent="0.3">
      <c r="B122" s="242"/>
      <c r="C122" s="234"/>
      <c r="D122" s="2" t="s">
        <v>130</v>
      </c>
      <c r="E122" s="5"/>
      <c r="F122" s="10"/>
      <c r="G122" s="22"/>
      <c r="H122" s="24"/>
    </row>
    <row r="123" spans="2:8" ht="22.05" customHeight="1" x14ac:dyDescent="0.3">
      <c r="B123" s="242"/>
      <c r="C123" s="234"/>
      <c r="D123" s="2" t="s">
        <v>131</v>
      </c>
      <c r="E123" s="5"/>
      <c r="F123" s="10"/>
      <c r="G123" s="22"/>
      <c r="H123" s="24"/>
    </row>
    <row r="124" spans="2:8" ht="22.05" customHeight="1" x14ac:dyDescent="0.3">
      <c r="B124" s="242"/>
      <c r="C124" s="234"/>
      <c r="D124" s="2" t="s">
        <v>132</v>
      </c>
      <c r="E124" s="5"/>
      <c r="F124" s="10"/>
      <c r="G124" s="22"/>
      <c r="H124" s="24"/>
    </row>
    <row r="125" spans="2:8" ht="22.05" customHeight="1" x14ac:dyDescent="0.3">
      <c r="B125" s="242"/>
      <c r="C125" s="234"/>
      <c r="D125" s="2" t="s">
        <v>133</v>
      </c>
      <c r="E125" s="5"/>
      <c r="F125" s="10"/>
      <c r="G125" s="22"/>
      <c r="H125" s="24"/>
    </row>
    <row r="126" spans="2:8" ht="22.05" customHeight="1" x14ac:dyDescent="0.3">
      <c r="B126" s="242"/>
      <c r="C126" s="234"/>
      <c r="D126" s="2" t="s">
        <v>134</v>
      </c>
      <c r="E126" s="5"/>
      <c r="F126" s="10"/>
      <c r="G126" s="22"/>
      <c r="H126" s="24"/>
    </row>
    <row r="127" spans="2:8" ht="22.05" customHeight="1" x14ac:dyDescent="0.3">
      <c r="B127" s="242"/>
      <c r="C127" s="234"/>
      <c r="D127" s="2" t="s">
        <v>135</v>
      </c>
      <c r="E127" s="5"/>
      <c r="F127" s="10"/>
      <c r="G127" s="22"/>
      <c r="H127" s="24"/>
    </row>
    <row r="128" spans="2:8" ht="22.05" customHeight="1" x14ac:dyDescent="0.3">
      <c r="B128" s="242"/>
      <c r="C128" s="234"/>
      <c r="D128" s="2" t="s">
        <v>136</v>
      </c>
      <c r="E128" s="5"/>
      <c r="F128" s="10"/>
      <c r="G128" s="22"/>
      <c r="H128" s="24"/>
    </row>
    <row r="129" spans="2:8" ht="22.05" customHeight="1" x14ac:dyDescent="0.3">
      <c r="B129" s="242"/>
      <c r="C129" s="168" t="s">
        <v>271</v>
      </c>
      <c r="D129" s="50" t="s">
        <v>137</v>
      </c>
      <c r="E129" s="5"/>
      <c r="F129" s="10"/>
      <c r="G129" s="22"/>
      <c r="H129" s="24"/>
    </row>
    <row r="130" spans="2:8" ht="22.05" customHeight="1" x14ac:dyDescent="0.3">
      <c r="B130" s="242"/>
      <c r="C130" s="169"/>
      <c r="D130" s="50" t="s">
        <v>138</v>
      </c>
      <c r="E130" s="5"/>
      <c r="F130" s="10"/>
      <c r="G130" s="22"/>
      <c r="H130" s="24"/>
    </row>
    <row r="131" spans="2:8" ht="22.05" customHeight="1" x14ac:dyDescent="0.3">
      <c r="B131" s="242"/>
      <c r="C131" s="169"/>
      <c r="D131" s="50" t="s">
        <v>139</v>
      </c>
      <c r="E131" s="5"/>
      <c r="F131" s="10"/>
      <c r="G131" s="22"/>
      <c r="H131" s="24"/>
    </row>
    <row r="132" spans="2:8" ht="22.05" customHeight="1" x14ac:dyDescent="0.3">
      <c r="B132" s="242"/>
      <c r="C132" s="169"/>
      <c r="D132" s="50" t="s">
        <v>140</v>
      </c>
      <c r="E132" s="5"/>
      <c r="F132" s="10"/>
      <c r="G132" s="22"/>
      <c r="H132" s="24"/>
    </row>
    <row r="133" spans="2:8" ht="22.05" customHeight="1" x14ac:dyDescent="0.3">
      <c r="B133" s="242"/>
      <c r="C133" s="169"/>
      <c r="D133" s="50" t="s">
        <v>141</v>
      </c>
      <c r="E133" s="5"/>
      <c r="F133" s="10"/>
      <c r="G133" s="22"/>
      <c r="H133" s="24"/>
    </row>
    <row r="134" spans="2:8" ht="22.05" customHeight="1" x14ac:dyDescent="0.3">
      <c r="B134" s="242"/>
      <c r="C134" s="169"/>
      <c r="D134" s="50" t="s">
        <v>142</v>
      </c>
      <c r="E134" s="5"/>
      <c r="F134" s="10"/>
      <c r="G134" s="22"/>
      <c r="H134" s="24"/>
    </row>
    <row r="135" spans="2:8" ht="22.05" customHeight="1" x14ac:dyDescent="0.3">
      <c r="B135" s="242"/>
      <c r="C135" s="169"/>
      <c r="D135" s="50" t="s">
        <v>143</v>
      </c>
      <c r="E135" s="5"/>
      <c r="F135" s="10"/>
      <c r="G135" s="22"/>
      <c r="H135" s="24"/>
    </row>
    <row r="136" spans="2:8" ht="22.05" customHeight="1" x14ac:dyDescent="0.3">
      <c r="B136" s="242"/>
      <c r="C136" s="169"/>
      <c r="D136" s="50" t="s">
        <v>144</v>
      </c>
      <c r="E136" s="5"/>
      <c r="F136" s="10"/>
      <c r="G136" s="22"/>
      <c r="H136" s="24"/>
    </row>
    <row r="137" spans="2:8" ht="22.05" customHeight="1" x14ac:dyDescent="0.3">
      <c r="B137" s="242"/>
      <c r="C137" s="169"/>
      <c r="D137" s="50" t="s">
        <v>145</v>
      </c>
      <c r="E137" s="5"/>
      <c r="F137" s="10"/>
      <c r="G137" s="22"/>
      <c r="H137" s="24"/>
    </row>
    <row r="138" spans="2:8" ht="22.05" customHeight="1" x14ac:dyDescent="0.3">
      <c r="B138" s="242"/>
      <c r="C138" s="169"/>
      <c r="D138" s="50" t="s">
        <v>146</v>
      </c>
      <c r="E138" s="5"/>
      <c r="F138" s="10"/>
      <c r="G138" s="22"/>
      <c r="H138" s="24"/>
    </row>
    <row r="139" spans="2:8" ht="22.05" customHeight="1" x14ac:dyDescent="0.3">
      <c r="B139" s="242"/>
      <c r="C139" s="169"/>
      <c r="D139" s="50" t="s">
        <v>147</v>
      </c>
      <c r="E139" s="5"/>
      <c r="F139" s="10"/>
      <c r="G139" s="22"/>
      <c r="H139" s="24"/>
    </row>
    <row r="140" spans="2:8" ht="22.05" customHeight="1" x14ac:dyDescent="0.3">
      <c r="B140" s="242"/>
      <c r="C140" s="169"/>
      <c r="D140" s="50" t="s">
        <v>148</v>
      </c>
      <c r="E140" s="5"/>
      <c r="F140" s="10"/>
      <c r="G140" s="22"/>
      <c r="H140" s="24"/>
    </row>
    <row r="141" spans="2:8" ht="22.05" customHeight="1" x14ac:dyDescent="0.3">
      <c r="B141" s="242"/>
      <c r="C141" s="169"/>
      <c r="D141" s="50" t="s">
        <v>149</v>
      </c>
      <c r="E141" s="5"/>
      <c r="F141" s="10"/>
      <c r="G141" s="22"/>
      <c r="H141" s="24"/>
    </row>
    <row r="142" spans="2:8" ht="22.05" customHeight="1" x14ac:dyDescent="0.3">
      <c r="B142" s="242"/>
      <c r="C142" s="169"/>
      <c r="D142" s="50" t="s">
        <v>150</v>
      </c>
      <c r="E142" s="5"/>
      <c r="F142" s="10"/>
      <c r="G142" s="22"/>
      <c r="H142" s="24"/>
    </row>
    <row r="143" spans="2:8" ht="22.05" customHeight="1" x14ac:dyDescent="0.3">
      <c r="B143" s="242"/>
      <c r="C143" s="169"/>
      <c r="D143" s="50" t="s">
        <v>151</v>
      </c>
      <c r="E143" s="5"/>
      <c r="F143" s="10"/>
      <c r="G143" s="22"/>
      <c r="H143" s="24"/>
    </row>
    <row r="144" spans="2:8" ht="22.05" customHeight="1" x14ac:dyDescent="0.3">
      <c r="B144" s="242"/>
      <c r="C144" s="169"/>
      <c r="D144" s="50" t="s">
        <v>152</v>
      </c>
      <c r="E144" s="5"/>
      <c r="F144" s="10"/>
      <c r="G144" s="22"/>
      <c r="H144" s="24"/>
    </row>
    <row r="145" spans="2:8" ht="22.05" customHeight="1" x14ac:dyDescent="0.3">
      <c r="B145" s="242"/>
      <c r="C145" s="169"/>
      <c r="D145" s="50" t="s">
        <v>153</v>
      </c>
      <c r="E145" s="5"/>
      <c r="F145" s="10"/>
      <c r="G145" s="22"/>
      <c r="H145" s="24"/>
    </row>
    <row r="146" spans="2:8" ht="22.05" customHeight="1" x14ac:dyDescent="0.3">
      <c r="B146" s="242"/>
      <c r="C146" s="169"/>
      <c r="D146" s="50" t="s">
        <v>154</v>
      </c>
      <c r="E146" s="5"/>
      <c r="F146" s="10"/>
      <c r="G146" s="22"/>
      <c r="H146" s="24"/>
    </row>
    <row r="147" spans="2:8" ht="22.05" customHeight="1" x14ac:dyDescent="0.3">
      <c r="B147" s="242"/>
      <c r="C147" s="169"/>
      <c r="D147" s="50" t="s">
        <v>155</v>
      </c>
      <c r="E147" s="5"/>
      <c r="F147" s="10"/>
      <c r="G147" s="22"/>
      <c r="H147" s="24"/>
    </row>
    <row r="148" spans="2:8" ht="22.05" customHeight="1" x14ac:dyDescent="0.3">
      <c r="B148" s="242"/>
      <c r="C148" s="169"/>
      <c r="D148" s="50" t="s">
        <v>156</v>
      </c>
      <c r="E148" s="5"/>
      <c r="F148" s="10"/>
      <c r="G148" s="22"/>
      <c r="H148" s="24"/>
    </row>
    <row r="149" spans="2:8" ht="22.05" customHeight="1" x14ac:dyDescent="0.3">
      <c r="B149" s="242"/>
      <c r="C149" s="169"/>
      <c r="D149" s="50" t="s">
        <v>157</v>
      </c>
      <c r="E149" s="5"/>
      <c r="F149" s="10"/>
      <c r="G149" s="22"/>
      <c r="H149" s="24"/>
    </row>
    <row r="150" spans="2:8" ht="22.05" customHeight="1" x14ac:dyDescent="0.3">
      <c r="B150" s="242"/>
      <c r="C150" s="170"/>
      <c r="D150" s="50" t="s">
        <v>158</v>
      </c>
      <c r="E150" s="5"/>
      <c r="F150" s="10"/>
      <c r="G150" s="22"/>
      <c r="H150" s="24"/>
    </row>
    <row r="151" spans="2:8" ht="22.05" customHeight="1" x14ac:dyDescent="0.3">
      <c r="B151" s="242"/>
      <c r="C151" s="234" t="s">
        <v>272</v>
      </c>
      <c r="D151" s="2" t="s">
        <v>159</v>
      </c>
      <c r="E151" s="5"/>
      <c r="F151" s="10"/>
      <c r="G151" s="22"/>
      <c r="H151" s="24"/>
    </row>
    <row r="152" spans="2:8" ht="22.05" customHeight="1" x14ac:dyDescent="0.3">
      <c r="B152" s="242"/>
      <c r="C152" s="234"/>
      <c r="D152" s="2" t="s">
        <v>160</v>
      </c>
      <c r="E152" s="5"/>
      <c r="F152" s="10"/>
      <c r="G152" s="22"/>
      <c r="H152" s="24"/>
    </row>
    <row r="153" spans="2:8" ht="22.05" customHeight="1" x14ac:dyDescent="0.3">
      <c r="B153" s="242"/>
      <c r="C153" s="234"/>
      <c r="D153" s="2" t="s">
        <v>161</v>
      </c>
      <c r="E153" s="5"/>
      <c r="F153" s="10"/>
      <c r="G153" s="22"/>
      <c r="H153" s="24"/>
    </row>
    <row r="154" spans="2:8" ht="22.05" customHeight="1" x14ac:dyDescent="0.3">
      <c r="B154" s="242"/>
      <c r="C154" s="234"/>
      <c r="D154" s="2" t="s">
        <v>162</v>
      </c>
      <c r="E154" s="5"/>
      <c r="F154" s="10"/>
      <c r="G154" s="22"/>
      <c r="H154" s="24"/>
    </row>
    <row r="155" spans="2:8" ht="22.05" customHeight="1" x14ac:dyDescent="0.3">
      <c r="B155" s="242"/>
      <c r="C155" s="234"/>
      <c r="D155" s="2" t="s">
        <v>163</v>
      </c>
      <c r="E155" s="5"/>
      <c r="F155" s="10"/>
      <c r="G155" s="22"/>
      <c r="H155" s="24"/>
    </row>
    <row r="156" spans="2:8" ht="22.05" customHeight="1" x14ac:dyDescent="0.3">
      <c r="B156" s="242"/>
      <c r="C156" s="234"/>
      <c r="D156" s="2" t="s">
        <v>164</v>
      </c>
      <c r="E156" s="5"/>
      <c r="F156" s="10"/>
      <c r="G156" s="22"/>
      <c r="H156" s="24"/>
    </row>
    <row r="157" spans="2:8" ht="22.05" customHeight="1" x14ac:dyDescent="0.3">
      <c r="B157" s="242"/>
      <c r="C157" s="234"/>
      <c r="D157" s="2" t="s">
        <v>165</v>
      </c>
      <c r="E157" s="5"/>
      <c r="F157" s="10"/>
      <c r="G157" s="22"/>
      <c r="H157" s="24"/>
    </row>
    <row r="158" spans="2:8" ht="22.05" customHeight="1" x14ac:dyDescent="0.3">
      <c r="B158" s="242"/>
      <c r="C158" s="234"/>
      <c r="D158" s="2" t="s">
        <v>166</v>
      </c>
      <c r="E158" s="5"/>
      <c r="F158" s="10"/>
      <c r="G158" s="22"/>
      <c r="H158" s="24"/>
    </row>
    <row r="159" spans="2:8" ht="22.05" customHeight="1" x14ac:dyDescent="0.3">
      <c r="B159" s="242"/>
      <c r="C159" s="234" t="s">
        <v>273</v>
      </c>
      <c r="D159" s="50" t="s">
        <v>167</v>
      </c>
      <c r="E159" s="5"/>
      <c r="F159" s="10"/>
      <c r="G159" s="22"/>
      <c r="H159" s="24"/>
    </row>
    <row r="160" spans="2:8" ht="22.05" customHeight="1" x14ac:dyDescent="0.3">
      <c r="B160" s="242"/>
      <c r="C160" s="234"/>
      <c r="D160" s="50" t="s">
        <v>168</v>
      </c>
      <c r="E160" s="5"/>
      <c r="F160" s="10"/>
      <c r="G160" s="22"/>
      <c r="H160" s="24"/>
    </row>
    <row r="161" spans="2:8" ht="22.05" customHeight="1" x14ac:dyDescent="0.3">
      <c r="B161" s="242"/>
      <c r="C161" s="234"/>
      <c r="D161" s="50" t="s">
        <v>169</v>
      </c>
      <c r="E161" s="5"/>
      <c r="F161" s="10"/>
      <c r="G161" s="22"/>
      <c r="H161" s="24"/>
    </row>
    <row r="162" spans="2:8" ht="22.05" customHeight="1" x14ac:dyDescent="0.3">
      <c r="B162" s="242"/>
      <c r="C162" s="234"/>
      <c r="D162" s="50" t="s">
        <v>170</v>
      </c>
      <c r="E162" s="5"/>
      <c r="F162" s="10"/>
      <c r="G162" s="22"/>
      <c r="H162" s="24"/>
    </row>
    <row r="163" spans="2:8" ht="22.05" customHeight="1" x14ac:dyDescent="0.3">
      <c r="B163" s="242"/>
      <c r="C163" s="234"/>
      <c r="D163" s="50" t="s">
        <v>171</v>
      </c>
      <c r="E163" s="5"/>
      <c r="F163" s="10"/>
      <c r="G163" s="22"/>
      <c r="H163" s="24"/>
    </row>
    <row r="164" spans="2:8" ht="22.05" customHeight="1" x14ac:dyDescent="0.3">
      <c r="B164" s="242"/>
      <c r="C164" s="234"/>
      <c r="D164" s="50" t="s">
        <v>172</v>
      </c>
      <c r="E164" s="5"/>
      <c r="F164" s="10"/>
      <c r="G164" s="22"/>
      <c r="H164" s="24"/>
    </row>
    <row r="165" spans="2:8" ht="22.05" customHeight="1" x14ac:dyDescent="0.3">
      <c r="B165" s="242"/>
      <c r="C165" s="234"/>
      <c r="D165" s="50" t="s">
        <v>173</v>
      </c>
      <c r="E165" s="5"/>
      <c r="F165" s="10"/>
      <c r="G165" s="22"/>
      <c r="H165" s="24"/>
    </row>
    <row r="166" spans="2:8" ht="22.05" customHeight="1" x14ac:dyDescent="0.3">
      <c r="B166" s="242"/>
      <c r="C166" s="234"/>
      <c r="D166" s="50" t="s">
        <v>174</v>
      </c>
      <c r="E166" s="5"/>
      <c r="F166" s="10"/>
      <c r="G166" s="22"/>
      <c r="H166" s="24"/>
    </row>
    <row r="167" spans="2:8" ht="22.05" customHeight="1" x14ac:dyDescent="0.3">
      <c r="B167" s="242"/>
      <c r="C167" s="234" t="s">
        <v>274</v>
      </c>
      <c r="D167" s="2" t="s">
        <v>175</v>
      </c>
      <c r="E167" s="5"/>
      <c r="F167" s="10"/>
      <c r="G167" s="22"/>
      <c r="H167" s="24"/>
    </row>
    <row r="168" spans="2:8" ht="22.05" customHeight="1" x14ac:dyDescent="0.3">
      <c r="B168" s="242"/>
      <c r="C168" s="234"/>
      <c r="D168" s="2" t="s">
        <v>176</v>
      </c>
      <c r="E168" s="5"/>
      <c r="F168" s="10"/>
      <c r="G168" s="22"/>
      <c r="H168" s="24"/>
    </row>
    <row r="169" spans="2:8" ht="22.05" customHeight="1" x14ac:dyDescent="0.3">
      <c r="B169" s="242"/>
      <c r="C169" s="234"/>
      <c r="D169" s="2" t="s">
        <v>177</v>
      </c>
      <c r="E169" s="5"/>
      <c r="F169" s="10"/>
      <c r="G169" s="22"/>
      <c r="H169" s="24"/>
    </row>
    <row r="170" spans="2:8" ht="22.05" customHeight="1" x14ac:dyDescent="0.3">
      <c r="B170" s="242"/>
      <c r="C170" s="234"/>
      <c r="D170" s="2" t="s">
        <v>178</v>
      </c>
      <c r="E170" s="5"/>
      <c r="F170" s="10"/>
      <c r="G170" s="22"/>
      <c r="H170" s="24"/>
    </row>
    <row r="171" spans="2:8" ht="22.05" customHeight="1" x14ac:dyDescent="0.3">
      <c r="B171" s="242"/>
      <c r="C171" s="234"/>
      <c r="D171" s="2" t="s">
        <v>179</v>
      </c>
      <c r="E171" s="5"/>
      <c r="F171" s="10"/>
      <c r="G171" s="22"/>
      <c r="H171" s="24"/>
    </row>
    <row r="172" spans="2:8" ht="22.05" customHeight="1" x14ac:dyDescent="0.3">
      <c r="B172" s="242"/>
      <c r="C172" s="234"/>
      <c r="D172" s="2" t="s">
        <v>180</v>
      </c>
      <c r="E172" s="5"/>
      <c r="F172" s="10"/>
      <c r="G172" s="22"/>
      <c r="H172" s="24"/>
    </row>
    <row r="173" spans="2:8" ht="22.05" customHeight="1" x14ac:dyDescent="0.3">
      <c r="B173" s="242"/>
      <c r="C173" s="234"/>
      <c r="D173" s="2" t="s">
        <v>181</v>
      </c>
      <c r="E173" s="5"/>
      <c r="F173" s="10"/>
      <c r="G173" s="22"/>
      <c r="H173" s="24"/>
    </row>
    <row r="174" spans="2:8" ht="22.05" customHeight="1" x14ac:dyDescent="0.3">
      <c r="B174" s="242"/>
      <c r="C174" s="234" t="s">
        <v>275</v>
      </c>
      <c r="D174" s="50" t="s">
        <v>182</v>
      </c>
      <c r="E174" s="5"/>
      <c r="F174" s="10"/>
      <c r="G174" s="22"/>
      <c r="H174" s="24"/>
    </row>
    <row r="175" spans="2:8" ht="22.05" customHeight="1" x14ac:dyDescent="0.3">
      <c r="B175" s="242"/>
      <c r="C175" s="234"/>
      <c r="D175" s="50" t="s">
        <v>183</v>
      </c>
      <c r="E175" s="5"/>
      <c r="F175" s="10"/>
      <c r="G175" s="22"/>
      <c r="H175" s="24"/>
    </row>
    <row r="176" spans="2:8" ht="22.05" customHeight="1" x14ac:dyDescent="0.3">
      <c r="B176" s="242"/>
      <c r="C176" s="234"/>
      <c r="D176" s="50" t="s">
        <v>184</v>
      </c>
      <c r="E176" s="5"/>
      <c r="F176" s="10"/>
      <c r="G176" s="22"/>
      <c r="H176" s="24"/>
    </row>
    <row r="177" spans="2:8" ht="22.05" customHeight="1" x14ac:dyDescent="0.3">
      <c r="B177" s="242"/>
      <c r="C177" s="234"/>
      <c r="D177" s="50" t="s">
        <v>185</v>
      </c>
      <c r="E177" s="5"/>
      <c r="F177" s="10"/>
      <c r="G177" s="22"/>
      <c r="H177" s="24"/>
    </row>
    <row r="178" spans="2:8" ht="22.05" customHeight="1" x14ac:dyDescent="0.3">
      <c r="B178" s="242"/>
      <c r="C178" s="234"/>
      <c r="D178" s="50" t="s">
        <v>186</v>
      </c>
      <c r="E178" s="5"/>
      <c r="F178" s="10"/>
      <c r="G178" s="22"/>
      <c r="H178" s="24"/>
    </row>
    <row r="179" spans="2:8" ht="22.05" customHeight="1" x14ac:dyDescent="0.3">
      <c r="B179" s="242"/>
      <c r="C179" s="234"/>
      <c r="D179" s="50" t="s">
        <v>187</v>
      </c>
      <c r="E179" s="5"/>
      <c r="F179" s="10"/>
      <c r="G179" s="22"/>
      <c r="H179" s="24"/>
    </row>
    <row r="180" spans="2:8" ht="22.05" customHeight="1" x14ac:dyDescent="0.3">
      <c r="B180" s="242"/>
      <c r="C180" s="234"/>
      <c r="D180" s="50" t="s">
        <v>188</v>
      </c>
      <c r="E180" s="5"/>
      <c r="F180" s="10"/>
      <c r="G180" s="22"/>
      <c r="H180" s="24"/>
    </row>
    <row r="181" spans="2:8" ht="22.05" customHeight="1" x14ac:dyDescent="0.3">
      <c r="B181" s="242"/>
      <c r="C181" s="234"/>
      <c r="D181" s="50" t="s">
        <v>189</v>
      </c>
      <c r="E181" s="5"/>
      <c r="F181" s="10"/>
      <c r="G181" s="22"/>
      <c r="H181" s="24"/>
    </row>
    <row r="182" spans="2:8" ht="22.05" customHeight="1" x14ac:dyDescent="0.3">
      <c r="B182" s="242"/>
      <c r="C182" s="234"/>
      <c r="D182" s="50" t="s">
        <v>190</v>
      </c>
      <c r="E182" s="5"/>
      <c r="F182" s="10"/>
      <c r="G182" s="22"/>
      <c r="H182" s="24"/>
    </row>
    <row r="183" spans="2:8" ht="22.05" customHeight="1" x14ac:dyDescent="0.3">
      <c r="B183" s="242"/>
      <c r="C183" s="234"/>
      <c r="D183" s="50" t="s">
        <v>191</v>
      </c>
      <c r="E183" s="5"/>
      <c r="F183" s="10"/>
      <c r="G183" s="22"/>
      <c r="H183" s="24"/>
    </row>
    <row r="184" spans="2:8" ht="22.05" customHeight="1" x14ac:dyDescent="0.3">
      <c r="B184" s="242"/>
      <c r="C184" s="234" t="s">
        <v>276</v>
      </c>
      <c r="D184" s="3" t="s">
        <v>192</v>
      </c>
      <c r="E184" s="5"/>
      <c r="F184" s="10"/>
      <c r="G184" s="22"/>
      <c r="H184" s="24"/>
    </row>
    <row r="185" spans="2:8" ht="22.05" customHeight="1" x14ac:dyDescent="0.3">
      <c r="B185" s="242"/>
      <c r="C185" s="234"/>
      <c r="D185" s="3" t="s">
        <v>193</v>
      </c>
      <c r="E185" s="5"/>
      <c r="F185" s="10"/>
      <c r="G185" s="22"/>
      <c r="H185" s="24"/>
    </row>
    <row r="186" spans="2:8" ht="22.05" customHeight="1" x14ac:dyDescent="0.3">
      <c r="B186" s="242"/>
      <c r="C186" s="234"/>
      <c r="D186" s="3" t="s">
        <v>194</v>
      </c>
      <c r="E186" s="5"/>
      <c r="F186" s="10"/>
      <c r="G186" s="22"/>
      <c r="H186" s="24"/>
    </row>
    <row r="187" spans="2:8" ht="22.05" customHeight="1" x14ac:dyDescent="0.3">
      <c r="B187" s="242"/>
      <c r="C187" s="234"/>
      <c r="D187" s="3" t="s">
        <v>195</v>
      </c>
      <c r="E187" s="5"/>
      <c r="F187" s="10"/>
      <c r="G187" s="22"/>
      <c r="H187" s="24"/>
    </row>
    <row r="188" spans="2:8" ht="22.05" customHeight="1" x14ac:dyDescent="0.3">
      <c r="B188" s="242"/>
      <c r="C188" s="234"/>
      <c r="D188" s="3" t="s">
        <v>196</v>
      </c>
      <c r="E188" s="5"/>
      <c r="F188" s="10"/>
      <c r="G188" s="22"/>
      <c r="H188" s="24"/>
    </row>
    <row r="189" spans="2:8" ht="22.05" customHeight="1" x14ac:dyDescent="0.3">
      <c r="B189" s="242"/>
      <c r="C189" s="234"/>
      <c r="D189" s="3" t="s">
        <v>197</v>
      </c>
      <c r="E189" s="5"/>
      <c r="F189" s="10"/>
      <c r="G189" s="22"/>
      <c r="H189" s="24"/>
    </row>
    <row r="190" spans="2:8" ht="22.05" customHeight="1" x14ac:dyDescent="0.3">
      <c r="B190" s="242"/>
      <c r="C190" s="234"/>
      <c r="D190" s="3" t="s">
        <v>198</v>
      </c>
      <c r="E190" s="5"/>
      <c r="F190" s="10"/>
      <c r="G190" s="22"/>
      <c r="H190" s="24"/>
    </row>
    <row r="191" spans="2:8" ht="22.05" customHeight="1" x14ac:dyDescent="0.3">
      <c r="B191" s="242"/>
      <c r="C191" s="234"/>
      <c r="D191" s="3" t="s">
        <v>199</v>
      </c>
      <c r="E191" s="5"/>
      <c r="F191" s="10"/>
      <c r="G191" s="22"/>
      <c r="H191" s="24"/>
    </row>
    <row r="192" spans="2:8" ht="22.05" customHeight="1" x14ac:dyDescent="0.3">
      <c r="B192" s="242"/>
      <c r="C192" s="234" t="s">
        <v>277</v>
      </c>
      <c r="D192" s="50" t="s">
        <v>200</v>
      </c>
      <c r="E192" s="5"/>
      <c r="F192" s="10"/>
      <c r="G192" s="22"/>
      <c r="H192" s="24"/>
    </row>
    <row r="193" spans="2:8" ht="22.05" customHeight="1" x14ac:dyDescent="0.3">
      <c r="B193" s="242"/>
      <c r="C193" s="234"/>
      <c r="D193" s="50" t="s">
        <v>201</v>
      </c>
      <c r="E193" s="5"/>
      <c r="F193" s="10"/>
      <c r="G193" s="22"/>
      <c r="H193" s="24"/>
    </row>
    <row r="194" spans="2:8" ht="22.05" customHeight="1" x14ac:dyDescent="0.3">
      <c r="B194" s="242"/>
      <c r="C194" s="234"/>
      <c r="D194" s="50" t="s">
        <v>202</v>
      </c>
      <c r="E194" s="5"/>
      <c r="F194" s="10"/>
      <c r="G194" s="22"/>
      <c r="H194" s="24"/>
    </row>
    <row r="195" spans="2:8" ht="22.05" customHeight="1" x14ac:dyDescent="0.3">
      <c r="B195" s="242"/>
      <c r="C195" s="234"/>
      <c r="D195" s="50" t="s">
        <v>203</v>
      </c>
      <c r="E195" s="5"/>
      <c r="F195" s="10"/>
      <c r="G195" s="22"/>
      <c r="H195" s="24"/>
    </row>
    <row r="196" spans="2:8" ht="22.05" customHeight="1" x14ac:dyDescent="0.3">
      <c r="B196" s="242"/>
      <c r="C196" s="234"/>
      <c r="D196" s="50" t="s">
        <v>204</v>
      </c>
      <c r="E196" s="5"/>
      <c r="F196" s="10"/>
      <c r="G196" s="22"/>
      <c r="H196" s="24"/>
    </row>
    <row r="197" spans="2:8" ht="22.05" customHeight="1" x14ac:dyDescent="0.3">
      <c r="B197" s="242"/>
      <c r="C197" s="234"/>
      <c r="D197" s="50" t="s">
        <v>205</v>
      </c>
      <c r="E197" s="5"/>
      <c r="F197" s="10"/>
      <c r="G197" s="22"/>
      <c r="H197" s="24"/>
    </row>
    <row r="198" spans="2:8" ht="22.05" customHeight="1" x14ac:dyDescent="0.3">
      <c r="B198" s="242"/>
      <c r="C198" s="234"/>
      <c r="D198" s="50" t="s">
        <v>206</v>
      </c>
      <c r="E198" s="5"/>
      <c r="F198" s="10"/>
      <c r="G198" s="22"/>
      <c r="H198" s="24"/>
    </row>
    <row r="199" spans="2:8" ht="22.05" customHeight="1" x14ac:dyDescent="0.3">
      <c r="B199" s="242"/>
      <c r="C199" s="234" t="s">
        <v>278</v>
      </c>
      <c r="D199" s="2" t="s">
        <v>207</v>
      </c>
      <c r="E199" s="5"/>
      <c r="F199" s="10"/>
      <c r="G199" s="22"/>
      <c r="H199" s="24"/>
    </row>
    <row r="200" spans="2:8" ht="22.05" customHeight="1" x14ac:dyDescent="0.3">
      <c r="B200" s="242"/>
      <c r="C200" s="234"/>
      <c r="D200" s="2" t="s">
        <v>208</v>
      </c>
      <c r="E200" s="5"/>
      <c r="F200" s="10"/>
      <c r="G200" s="22"/>
      <c r="H200" s="24"/>
    </row>
    <row r="201" spans="2:8" ht="22.05" customHeight="1" x14ac:dyDescent="0.3">
      <c r="B201" s="242"/>
      <c r="C201" s="234"/>
      <c r="D201" s="2" t="s">
        <v>209</v>
      </c>
      <c r="E201" s="5"/>
      <c r="F201" s="10"/>
      <c r="G201" s="22"/>
      <c r="H201" s="24"/>
    </row>
    <row r="202" spans="2:8" ht="22.05" customHeight="1" x14ac:dyDescent="0.3">
      <c r="B202" s="242"/>
      <c r="C202" s="234" t="s">
        <v>279</v>
      </c>
      <c r="D202" s="50" t="s">
        <v>210</v>
      </c>
      <c r="E202" s="5"/>
      <c r="F202" s="10"/>
      <c r="G202" s="22"/>
      <c r="H202" s="24"/>
    </row>
    <row r="203" spans="2:8" ht="22.05" customHeight="1" x14ac:dyDescent="0.3">
      <c r="B203" s="242"/>
      <c r="C203" s="234"/>
      <c r="D203" s="50" t="s">
        <v>211</v>
      </c>
      <c r="E203" s="5"/>
      <c r="F203" s="10"/>
      <c r="G203" s="22"/>
      <c r="H203" s="24"/>
    </row>
    <row r="204" spans="2:8" ht="22.05" customHeight="1" x14ac:dyDescent="0.3">
      <c r="B204" s="242"/>
      <c r="C204" s="234"/>
      <c r="D204" s="50" t="s">
        <v>212</v>
      </c>
      <c r="E204" s="5"/>
      <c r="F204" s="10"/>
      <c r="G204" s="22"/>
      <c r="H204" s="24"/>
    </row>
    <row r="205" spans="2:8" ht="22.05" customHeight="1" x14ac:dyDescent="0.3">
      <c r="B205" s="242"/>
      <c r="C205" s="234"/>
      <c r="D205" s="50" t="s">
        <v>213</v>
      </c>
      <c r="E205" s="5"/>
      <c r="F205" s="10"/>
      <c r="G205" s="22"/>
      <c r="H205" s="24"/>
    </row>
    <row r="206" spans="2:8" ht="22.05" customHeight="1" x14ac:dyDescent="0.3">
      <c r="B206" s="242"/>
      <c r="C206" s="234"/>
      <c r="D206" s="50" t="s">
        <v>214</v>
      </c>
      <c r="E206" s="5"/>
      <c r="F206" s="10"/>
      <c r="G206" s="22"/>
      <c r="H206" s="24"/>
    </row>
    <row r="207" spans="2:8" ht="22.05" customHeight="1" x14ac:dyDescent="0.3">
      <c r="B207" s="242"/>
      <c r="C207" s="234"/>
      <c r="D207" s="50" t="s">
        <v>215</v>
      </c>
      <c r="E207" s="5"/>
      <c r="F207" s="10"/>
      <c r="G207" s="22"/>
      <c r="H207" s="24"/>
    </row>
    <row r="208" spans="2:8" ht="22.05" customHeight="1" x14ac:dyDescent="0.3">
      <c r="B208" s="242"/>
      <c r="C208" s="234"/>
      <c r="D208" s="50" t="s">
        <v>216</v>
      </c>
      <c r="E208" s="5"/>
      <c r="F208" s="10"/>
      <c r="G208" s="22"/>
      <c r="H208" s="24"/>
    </row>
    <row r="209" spans="2:8" ht="22.05" customHeight="1" x14ac:dyDescent="0.3">
      <c r="B209" s="242"/>
      <c r="C209" s="234"/>
      <c r="D209" s="50" t="s">
        <v>217</v>
      </c>
      <c r="E209" s="5"/>
      <c r="F209" s="10"/>
      <c r="G209" s="22"/>
      <c r="H209" s="24"/>
    </row>
    <row r="210" spans="2:8" ht="22.05" customHeight="1" x14ac:dyDescent="0.3">
      <c r="B210" s="242"/>
      <c r="C210" s="234"/>
      <c r="D210" s="50" t="s">
        <v>218</v>
      </c>
      <c r="E210" s="5"/>
      <c r="F210" s="10"/>
      <c r="G210" s="22"/>
      <c r="H210" s="24"/>
    </row>
    <row r="211" spans="2:8" ht="22.05" customHeight="1" x14ac:dyDescent="0.3">
      <c r="B211" s="233" t="s">
        <v>219</v>
      </c>
      <c r="C211" s="234" t="s">
        <v>280</v>
      </c>
      <c r="D211" s="2" t="s">
        <v>220</v>
      </c>
      <c r="E211" s="5"/>
      <c r="F211" s="10"/>
      <c r="G211" s="22"/>
      <c r="H211" s="24"/>
    </row>
    <row r="212" spans="2:8" ht="22.05" customHeight="1" x14ac:dyDescent="0.3">
      <c r="B212" s="233"/>
      <c r="C212" s="234"/>
      <c r="D212" s="2" t="s">
        <v>221</v>
      </c>
      <c r="E212" s="5"/>
      <c r="F212" s="10"/>
      <c r="G212" s="22"/>
      <c r="H212" s="24"/>
    </row>
    <row r="213" spans="2:8" ht="22.05" customHeight="1" x14ac:dyDescent="0.3">
      <c r="B213" s="233"/>
      <c r="C213" s="234"/>
      <c r="D213" s="2" t="s">
        <v>222</v>
      </c>
      <c r="E213" s="5"/>
      <c r="F213" s="10"/>
      <c r="G213" s="22"/>
      <c r="H213" s="24"/>
    </row>
    <row r="214" spans="2:8" ht="22.05" customHeight="1" x14ac:dyDescent="0.3">
      <c r="B214" s="233"/>
      <c r="C214" s="234"/>
      <c r="D214" s="2" t="s">
        <v>223</v>
      </c>
      <c r="E214" s="5"/>
      <c r="F214" s="10"/>
      <c r="G214" s="22"/>
      <c r="H214" s="24"/>
    </row>
    <row r="215" spans="2:8" ht="22.05" customHeight="1" x14ac:dyDescent="0.3">
      <c r="B215" s="233"/>
      <c r="C215" s="234"/>
      <c r="D215" s="2" t="s">
        <v>224</v>
      </c>
      <c r="E215" s="5"/>
      <c r="F215" s="10"/>
      <c r="G215" s="22"/>
      <c r="H215" s="24"/>
    </row>
    <row r="216" spans="2:8" ht="22.05" customHeight="1" x14ac:dyDescent="0.3">
      <c r="B216" s="233"/>
      <c r="C216" s="234"/>
      <c r="D216" s="2" t="s">
        <v>225</v>
      </c>
      <c r="E216" s="5"/>
      <c r="F216" s="10"/>
      <c r="G216" s="22"/>
      <c r="H216" s="24"/>
    </row>
    <row r="217" spans="2:8" ht="22.05" customHeight="1" x14ac:dyDescent="0.3">
      <c r="B217" s="233"/>
      <c r="C217" s="234"/>
      <c r="D217" s="2" t="s">
        <v>226</v>
      </c>
      <c r="E217" s="5"/>
      <c r="F217" s="10"/>
      <c r="G217" s="22"/>
      <c r="H217" s="24"/>
    </row>
    <row r="218" spans="2:8" ht="22.05" customHeight="1" x14ac:dyDescent="0.3">
      <c r="B218" s="233"/>
      <c r="C218" s="234"/>
      <c r="D218" s="2" t="s">
        <v>227</v>
      </c>
      <c r="E218" s="5"/>
      <c r="F218" s="10"/>
      <c r="G218" s="22"/>
      <c r="H218" s="24"/>
    </row>
    <row r="219" spans="2:8" ht="22.05" customHeight="1" x14ac:dyDescent="0.3">
      <c r="B219" s="233"/>
      <c r="C219" s="234"/>
      <c r="D219" s="2" t="s">
        <v>228</v>
      </c>
      <c r="E219" s="5"/>
      <c r="F219" s="10"/>
      <c r="G219" s="22"/>
      <c r="H219" s="24"/>
    </row>
    <row r="220" spans="2:8" ht="22.05" customHeight="1" x14ac:dyDescent="0.3">
      <c r="B220" s="233"/>
      <c r="C220" s="234"/>
      <c r="D220" s="2" t="s">
        <v>229</v>
      </c>
      <c r="E220" s="5"/>
      <c r="F220" s="10"/>
      <c r="G220" s="22"/>
      <c r="H220" s="24"/>
    </row>
    <row r="221" spans="2:8" ht="22.05" customHeight="1" x14ac:dyDescent="0.3">
      <c r="B221" s="240" t="s">
        <v>230</v>
      </c>
      <c r="C221" s="234" t="s">
        <v>281</v>
      </c>
      <c r="D221" s="50" t="s">
        <v>231</v>
      </c>
      <c r="E221" s="5"/>
      <c r="F221" s="10"/>
      <c r="G221" s="22"/>
      <c r="H221" s="24"/>
    </row>
    <row r="222" spans="2:8" ht="22.05" customHeight="1" x14ac:dyDescent="0.3">
      <c r="B222" s="241"/>
      <c r="C222" s="234"/>
      <c r="D222" s="50" t="s">
        <v>232</v>
      </c>
      <c r="E222" s="5"/>
      <c r="F222" s="10"/>
      <c r="G222" s="22"/>
      <c r="H222" s="24"/>
    </row>
    <row r="223" spans="2:8" ht="22.05" customHeight="1" x14ac:dyDescent="0.3">
      <c r="B223" s="241"/>
      <c r="C223" s="234"/>
      <c r="D223" s="50" t="s">
        <v>233</v>
      </c>
      <c r="E223" s="5"/>
      <c r="F223" s="10"/>
      <c r="G223" s="22"/>
      <c r="H223" s="24"/>
    </row>
    <row r="224" spans="2:8" ht="22.05" customHeight="1" x14ac:dyDescent="0.3">
      <c r="B224" s="241"/>
      <c r="C224" s="234"/>
      <c r="D224" s="50" t="s">
        <v>234</v>
      </c>
      <c r="E224" s="5"/>
      <c r="F224" s="10"/>
      <c r="G224" s="22"/>
      <c r="H224" s="24"/>
    </row>
    <row r="225" spans="2:8" ht="22.05" customHeight="1" x14ac:dyDescent="0.3">
      <c r="B225" s="241"/>
      <c r="C225" s="234"/>
      <c r="D225" s="50" t="s">
        <v>235</v>
      </c>
      <c r="E225" s="5"/>
      <c r="F225" s="10"/>
      <c r="G225" s="22"/>
      <c r="H225" s="24"/>
    </row>
    <row r="226" spans="2:8" ht="22.05" customHeight="1" x14ac:dyDescent="0.3">
      <c r="B226" s="241"/>
      <c r="C226" s="234"/>
      <c r="D226" s="50" t="s">
        <v>236</v>
      </c>
      <c r="E226" s="5"/>
      <c r="F226" s="10"/>
      <c r="G226" s="22"/>
      <c r="H226" s="24"/>
    </row>
    <row r="227" spans="2:8" ht="22.05" customHeight="1" x14ac:dyDescent="0.3">
      <c r="B227" s="241"/>
      <c r="C227" s="234"/>
      <c r="D227" s="50" t="s">
        <v>237</v>
      </c>
      <c r="E227" s="5"/>
      <c r="F227" s="10"/>
      <c r="G227" s="22"/>
      <c r="H227" s="24"/>
    </row>
    <row r="228" spans="2:8" ht="22.05" customHeight="1" x14ac:dyDescent="0.3">
      <c r="B228" s="241"/>
      <c r="C228" s="234"/>
      <c r="D228" s="50" t="s">
        <v>238</v>
      </c>
      <c r="E228" s="5"/>
      <c r="F228" s="10"/>
      <c r="G228" s="22"/>
      <c r="H228" s="24"/>
    </row>
    <row r="229" spans="2:8" ht="22.05" customHeight="1" x14ac:dyDescent="0.3">
      <c r="B229" s="241"/>
      <c r="C229" s="234"/>
      <c r="D229" s="50" t="s">
        <v>239</v>
      </c>
      <c r="E229" s="5"/>
      <c r="F229" s="10"/>
      <c r="G229" s="22"/>
      <c r="H229" s="24"/>
    </row>
    <row r="230" spans="2:8" ht="22.05" customHeight="1" x14ac:dyDescent="0.3">
      <c r="B230" s="241"/>
      <c r="C230" s="234"/>
      <c r="D230" s="50" t="s">
        <v>240</v>
      </c>
      <c r="E230" s="5"/>
      <c r="F230" s="10"/>
      <c r="G230" s="22"/>
      <c r="H230" s="24"/>
    </row>
    <row r="231" spans="2:8" ht="22.05" customHeight="1" x14ac:dyDescent="0.3">
      <c r="B231" s="241"/>
      <c r="C231" s="234"/>
      <c r="D231" s="50" t="s">
        <v>241</v>
      </c>
      <c r="E231" s="5"/>
      <c r="F231" s="10"/>
      <c r="G231" s="22"/>
      <c r="H231" s="24"/>
    </row>
    <row r="232" spans="2:8" ht="22.05" customHeight="1" x14ac:dyDescent="0.3">
      <c r="B232" s="233" t="s">
        <v>242</v>
      </c>
      <c r="C232" s="234" t="s">
        <v>282</v>
      </c>
      <c r="D232" s="2" t="s">
        <v>243</v>
      </c>
      <c r="E232" s="5"/>
      <c r="F232" s="10"/>
      <c r="G232" s="22"/>
      <c r="H232" s="24"/>
    </row>
    <row r="233" spans="2:8" ht="22.05" customHeight="1" x14ac:dyDescent="0.3">
      <c r="B233" s="233"/>
      <c r="C233" s="234"/>
      <c r="D233" s="2" t="s">
        <v>244</v>
      </c>
      <c r="E233" s="5"/>
      <c r="F233" s="10"/>
      <c r="G233" s="22"/>
      <c r="H233" s="24"/>
    </row>
    <row r="234" spans="2:8" ht="22.05" customHeight="1" x14ac:dyDescent="0.3">
      <c r="B234" s="233"/>
      <c r="C234" s="234"/>
      <c r="D234" s="2" t="s">
        <v>245</v>
      </c>
      <c r="E234" s="5" t="s">
        <v>309</v>
      </c>
      <c r="F234" s="10" t="s">
        <v>309</v>
      </c>
      <c r="G234" s="22" t="s">
        <v>309</v>
      </c>
      <c r="H234" s="24"/>
    </row>
    <row r="235" spans="2:8" ht="22.05" customHeight="1" x14ac:dyDescent="0.3">
      <c r="B235" s="233"/>
      <c r="C235" s="234"/>
      <c r="D235" s="2" t="s">
        <v>246</v>
      </c>
      <c r="E235" s="5"/>
      <c r="F235" s="10"/>
      <c r="G235" s="22"/>
      <c r="H235" s="24"/>
    </row>
    <row r="236" spans="2:8" ht="22.05" customHeight="1" x14ac:dyDescent="0.3">
      <c r="B236" s="233"/>
      <c r="C236" s="234"/>
      <c r="D236" s="2" t="s">
        <v>247</v>
      </c>
      <c r="E236" s="5"/>
      <c r="F236" s="10"/>
      <c r="G236" s="22"/>
      <c r="H236" s="24"/>
    </row>
    <row r="237" spans="2:8" ht="22.05" customHeight="1" x14ac:dyDescent="0.3">
      <c r="B237" s="233"/>
      <c r="C237" s="234"/>
      <c r="D237" s="2" t="s">
        <v>248</v>
      </c>
      <c r="E237" s="5"/>
      <c r="F237" s="10"/>
      <c r="G237" s="22"/>
      <c r="H237" s="24"/>
    </row>
    <row r="238" spans="2:8" ht="22.05" customHeight="1" x14ac:dyDescent="0.3">
      <c r="B238" s="233"/>
      <c r="C238" s="234"/>
      <c r="D238" s="2" t="s">
        <v>249</v>
      </c>
      <c r="E238" s="5"/>
      <c r="F238" s="10"/>
      <c r="G238" s="22"/>
      <c r="H238" s="24"/>
    </row>
    <row r="239" spans="2:8" ht="22.05" customHeight="1" x14ac:dyDescent="0.3">
      <c r="B239" s="11"/>
      <c r="C239" s="20"/>
      <c r="D239" s="11"/>
      <c r="E239" s="11"/>
      <c r="F239" s="16"/>
      <c r="G239" s="13"/>
      <c r="H239" s="13"/>
    </row>
    <row r="240" spans="2:8" ht="22.05" customHeight="1" x14ac:dyDescent="0.3">
      <c r="B240" s="11"/>
      <c r="C240" s="20"/>
      <c r="D240" s="11"/>
      <c r="E240" s="11"/>
      <c r="F240" s="16"/>
      <c r="G240" s="13"/>
      <c r="H240" s="13"/>
    </row>
    <row r="241" spans="3:8" s="73" customFormat="1" ht="22.05" customHeight="1" x14ac:dyDescent="0.3">
      <c r="C241" s="79"/>
      <c r="F241" s="72"/>
      <c r="G241" s="80"/>
      <c r="H241" s="80"/>
    </row>
    <row r="242" spans="3:8" s="73" customFormat="1" ht="22.05" customHeight="1" x14ac:dyDescent="0.3">
      <c r="C242" s="79"/>
      <c r="F242" s="72"/>
      <c r="G242" s="80"/>
      <c r="H242" s="80"/>
    </row>
    <row r="243" spans="3:8" s="73" customFormat="1" ht="22.05" customHeight="1" x14ac:dyDescent="0.3">
      <c r="C243" s="79"/>
      <c r="F243" s="72"/>
      <c r="G243" s="80"/>
      <c r="H243" s="80"/>
    </row>
    <row r="244" spans="3:8" s="73" customFormat="1" ht="22.05" customHeight="1" x14ac:dyDescent="0.3">
      <c r="C244" s="79"/>
      <c r="F244" s="72"/>
      <c r="G244" s="80"/>
      <c r="H244" s="80"/>
    </row>
    <row r="245" spans="3:8" s="73" customFormat="1" ht="22.05" customHeight="1" x14ac:dyDescent="0.3">
      <c r="C245" s="79"/>
      <c r="F245" s="72"/>
      <c r="G245" s="80"/>
      <c r="H245" s="80"/>
    </row>
    <row r="246" spans="3:8" s="73" customFormat="1" ht="22.05" customHeight="1" x14ac:dyDescent="0.3">
      <c r="C246" s="79"/>
      <c r="F246" s="72"/>
      <c r="G246" s="80"/>
      <c r="H246" s="80"/>
    </row>
    <row r="247" spans="3:8" s="73" customFormat="1" ht="22.05" customHeight="1" x14ac:dyDescent="0.3">
      <c r="C247" s="79"/>
      <c r="F247" s="72"/>
      <c r="G247" s="80"/>
      <c r="H247" s="80"/>
    </row>
    <row r="248" spans="3:8" s="73" customFormat="1" ht="22.05" customHeight="1" x14ac:dyDescent="0.3">
      <c r="C248" s="79"/>
      <c r="F248" s="72"/>
      <c r="G248" s="80"/>
      <c r="H248" s="80"/>
    </row>
    <row r="249" spans="3:8" s="73" customFormat="1" ht="22.05" customHeight="1" x14ac:dyDescent="0.3">
      <c r="C249" s="79"/>
      <c r="F249" s="72"/>
      <c r="G249" s="80"/>
      <c r="H249" s="80"/>
    </row>
    <row r="250" spans="3:8" s="73" customFormat="1" ht="22.05" customHeight="1" x14ac:dyDescent="0.3">
      <c r="C250" s="79"/>
      <c r="F250" s="72"/>
      <c r="G250" s="80"/>
      <c r="H250" s="80"/>
    </row>
    <row r="251" spans="3:8" s="73" customFormat="1" ht="22.05" customHeight="1" x14ac:dyDescent="0.3">
      <c r="C251" s="79"/>
      <c r="F251" s="72"/>
      <c r="G251" s="80"/>
      <c r="H251" s="80"/>
    </row>
    <row r="252" spans="3:8" s="73" customFormat="1" ht="22.05" customHeight="1" x14ac:dyDescent="0.3">
      <c r="C252" s="79"/>
      <c r="F252" s="72"/>
      <c r="G252" s="80"/>
      <c r="H252" s="80"/>
    </row>
    <row r="253" spans="3:8" s="73" customFormat="1" ht="22.05" customHeight="1" x14ac:dyDescent="0.3">
      <c r="C253" s="79"/>
      <c r="F253" s="72"/>
      <c r="G253" s="80"/>
      <c r="H253" s="80"/>
    </row>
    <row r="254" spans="3:8" s="73" customFormat="1" ht="22.05" customHeight="1" x14ac:dyDescent="0.3">
      <c r="C254" s="79"/>
      <c r="F254" s="72"/>
      <c r="G254" s="80"/>
      <c r="H254" s="80"/>
    </row>
    <row r="255" spans="3:8" s="73" customFormat="1" ht="22.05" customHeight="1" x14ac:dyDescent="0.3">
      <c r="C255" s="79"/>
      <c r="F255" s="72"/>
      <c r="G255" s="80"/>
      <c r="H255" s="80"/>
    </row>
    <row r="256" spans="3:8" s="73" customFormat="1" ht="22.05" customHeight="1" x14ac:dyDescent="0.3">
      <c r="C256" s="79"/>
      <c r="F256" s="72"/>
      <c r="G256" s="80"/>
      <c r="H256" s="80"/>
    </row>
    <row r="257" spans="3:8" s="73" customFormat="1" ht="22.05" customHeight="1" x14ac:dyDescent="0.3">
      <c r="C257" s="79"/>
      <c r="F257" s="72"/>
      <c r="G257" s="80"/>
      <c r="H257" s="80"/>
    </row>
    <row r="258" spans="3:8" s="73" customFormat="1" ht="22.05" customHeight="1" x14ac:dyDescent="0.3">
      <c r="C258" s="79"/>
      <c r="F258" s="72"/>
      <c r="G258" s="80"/>
      <c r="H258" s="80"/>
    </row>
    <row r="259" spans="3:8" s="73" customFormat="1" ht="22.05" customHeight="1" x14ac:dyDescent="0.3">
      <c r="C259" s="79"/>
      <c r="F259" s="72"/>
      <c r="G259" s="80"/>
      <c r="H259" s="80"/>
    </row>
    <row r="260" spans="3:8" s="73" customFormat="1" ht="22.05" customHeight="1" x14ac:dyDescent="0.3">
      <c r="C260" s="79"/>
      <c r="F260" s="72"/>
      <c r="G260" s="80"/>
      <c r="H260" s="80"/>
    </row>
    <row r="261" spans="3:8" s="73" customFormat="1" ht="22.05" customHeight="1" x14ac:dyDescent="0.3">
      <c r="C261" s="79"/>
      <c r="F261" s="72"/>
      <c r="G261" s="80"/>
      <c r="H261" s="80"/>
    </row>
    <row r="262" spans="3:8" s="73" customFormat="1" ht="22.05" customHeight="1" x14ac:dyDescent="0.3">
      <c r="C262" s="79"/>
      <c r="F262" s="72"/>
      <c r="G262" s="80"/>
      <c r="H262" s="80"/>
    </row>
    <row r="263" spans="3:8" s="73" customFormat="1" ht="22.05" customHeight="1" x14ac:dyDescent="0.3">
      <c r="C263" s="79"/>
      <c r="F263" s="72"/>
      <c r="G263" s="80"/>
      <c r="H263" s="80"/>
    </row>
    <row r="264" spans="3:8" s="73" customFormat="1" ht="22.05" customHeight="1" x14ac:dyDescent="0.3">
      <c r="C264" s="79"/>
      <c r="F264" s="72"/>
      <c r="G264" s="80"/>
      <c r="H264" s="80"/>
    </row>
    <row r="265" spans="3:8" s="73" customFormat="1" ht="22.05" customHeight="1" x14ac:dyDescent="0.3">
      <c r="C265" s="79"/>
      <c r="F265" s="72"/>
      <c r="G265" s="80"/>
      <c r="H265" s="80"/>
    </row>
    <row r="266" spans="3:8" s="73" customFormat="1" ht="22.05" customHeight="1" x14ac:dyDescent="0.3">
      <c r="C266" s="79"/>
      <c r="F266" s="72"/>
      <c r="G266" s="80"/>
      <c r="H266" s="80"/>
    </row>
    <row r="267" spans="3:8" s="73" customFormat="1" ht="22.05" customHeight="1" x14ac:dyDescent="0.3">
      <c r="C267" s="79"/>
      <c r="F267" s="72"/>
      <c r="G267" s="80"/>
      <c r="H267" s="80"/>
    </row>
    <row r="268" spans="3:8" s="73" customFormat="1" ht="22.05" customHeight="1" x14ac:dyDescent="0.3">
      <c r="C268" s="79"/>
      <c r="F268" s="72"/>
      <c r="G268" s="80"/>
      <c r="H268" s="80"/>
    </row>
    <row r="269" spans="3:8" s="73" customFormat="1" ht="22.05" customHeight="1" x14ac:dyDescent="0.3">
      <c r="C269" s="79"/>
      <c r="F269" s="72"/>
      <c r="G269" s="80"/>
      <c r="H269" s="80"/>
    </row>
    <row r="270" spans="3:8" s="73" customFormat="1" ht="22.05" customHeight="1" x14ac:dyDescent="0.3">
      <c r="C270" s="79"/>
      <c r="F270" s="72"/>
      <c r="G270" s="80"/>
      <c r="H270" s="80"/>
    </row>
    <row r="271" spans="3:8" s="73" customFormat="1" ht="22.05" customHeight="1" x14ac:dyDescent="0.3">
      <c r="C271" s="79"/>
      <c r="F271" s="72"/>
      <c r="G271" s="80"/>
      <c r="H271" s="80"/>
    </row>
    <row r="272" spans="3:8" s="73" customFormat="1" ht="22.05" customHeight="1" x14ac:dyDescent="0.3">
      <c r="C272" s="79"/>
      <c r="F272" s="72"/>
      <c r="G272" s="80"/>
      <c r="H272" s="80"/>
    </row>
    <row r="273" spans="3:8" s="73" customFormat="1" ht="22.05" customHeight="1" x14ac:dyDescent="0.3">
      <c r="C273" s="79"/>
      <c r="F273" s="72"/>
      <c r="G273" s="80"/>
      <c r="H273" s="80"/>
    </row>
    <row r="274" spans="3:8" s="73" customFormat="1" ht="22.05" customHeight="1" x14ac:dyDescent="0.3">
      <c r="C274" s="79"/>
      <c r="F274" s="72"/>
      <c r="G274" s="80"/>
      <c r="H274" s="80"/>
    </row>
    <row r="275" spans="3:8" s="73" customFormat="1" ht="22.05" customHeight="1" x14ac:dyDescent="0.3">
      <c r="C275" s="79"/>
      <c r="F275" s="72"/>
      <c r="G275" s="80"/>
      <c r="H275" s="80"/>
    </row>
    <row r="276" spans="3:8" s="73" customFormat="1" ht="22.05" customHeight="1" x14ac:dyDescent="0.3">
      <c r="C276" s="79"/>
      <c r="F276" s="72"/>
      <c r="G276" s="80"/>
      <c r="H276" s="80"/>
    </row>
    <row r="277" spans="3:8" s="73" customFormat="1" ht="22.05" customHeight="1" x14ac:dyDescent="0.3">
      <c r="C277" s="79"/>
      <c r="F277" s="72"/>
      <c r="G277" s="80"/>
      <c r="H277" s="80"/>
    </row>
    <row r="278" spans="3:8" s="73" customFormat="1" ht="22.05" customHeight="1" x14ac:dyDescent="0.3">
      <c r="C278" s="79"/>
      <c r="F278" s="72"/>
      <c r="G278" s="80"/>
      <c r="H278" s="80"/>
    </row>
    <row r="279" spans="3:8" s="73" customFormat="1" ht="22.05" customHeight="1" x14ac:dyDescent="0.3">
      <c r="C279" s="79"/>
      <c r="F279" s="72"/>
      <c r="G279" s="80"/>
      <c r="H279" s="80"/>
    </row>
    <row r="280" spans="3:8" s="73" customFormat="1" ht="22.05" customHeight="1" x14ac:dyDescent="0.3">
      <c r="C280" s="79"/>
      <c r="F280" s="72"/>
      <c r="G280" s="80"/>
      <c r="H280" s="80"/>
    </row>
    <row r="281" spans="3:8" s="73" customFormat="1" ht="22.05" customHeight="1" x14ac:dyDescent="0.3">
      <c r="C281" s="79"/>
      <c r="F281" s="72"/>
      <c r="G281" s="80"/>
      <c r="H281" s="80"/>
    </row>
    <row r="282" spans="3:8" s="73" customFormat="1" ht="22.05" customHeight="1" x14ac:dyDescent="0.3">
      <c r="C282" s="79"/>
      <c r="F282" s="72"/>
      <c r="G282" s="80"/>
      <c r="H282" s="80"/>
    </row>
    <row r="283" spans="3:8" s="73" customFormat="1" ht="22.05" customHeight="1" x14ac:dyDescent="0.3">
      <c r="C283" s="79"/>
      <c r="F283" s="72"/>
      <c r="G283" s="80"/>
      <c r="H283" s="80"/>
    </row>
    <row r="284" spans="3:8" s="73" customFormat="1" ht="22.05" customHeight="1" x14ac:dyDescent="0.3">
      <c r="C284" s="79"/>
      <c r="F284" s="72"/>
      <c r="G284" s="80"/>
      <c r="H284" s="80"/>
    </row>
    <row r="285" spans="3:8" s="73" customFormat="1" ht="22.05" customHeight="1" x14ac:dyDescent="0.3">
      <c r="C285" s="79"/>
      <c r="F285" s="72"/>
      <c r="G285" s="80"/>
      <c r="H285" s="80"/>
    </row>
    <row r="286" spans="3:8" s="73" customFormat="1" ht="22.05" customHeight="1" x14ac:dyDescent="0.3">
      <c r="C286" s="79"/>
      <c r="F286" s="72"/>
      <c r="G286" s="80"/>
      <c r="H286" s="80"/>
    </row>
    <row r="287" spans="3:8" s="73" customFormat="1" ht="22.05" customHeight="1" x14ac:dyDescent="0.3">
      <c r="C287" s="79"/>
      <c r="F287" s="72"/>
      <c r="G287" s="80"/>
      <c r="H287" s="80"/>
    </row>
    <row r="288" spans="3:8" s="73" customFormat="1" ht="22.05" customHeight="1" x14ac:dyDescent="0.3">
      <c r="C288" s="79"/>
      <c r="F288" s="72"/>
      <c r="G288" s="80"/>
      <c r="H288" s="80"/>
    </row>
    <row r="289" spans="3:8" s="73" customFormat="1" ht="22.05" customHeight="1" x14ac:dyDescent="0.3">
      <c r="C289" s="79"/>
      <c r="F289" s="72"/>
      <c r="G289" s="80"/>
      <c r="H289" s="80"/>
    </row>
    <row r="290" spans="3:8" s="73" customFormat="1" ht="22.05" customHeight="1" x14ac:dyDescent="0.3">
      <c r="C290" s="79"/>
      <c r="F290" s="72"/>
      <c r="G290" s="80"/>
      <c r="H290" s="80"/>
    </row>
    <row r="291" spans="3:8" s="73" customFormat="1" ht="22.05" customHeight="1" x14ac:dyDescent="0.3">
      <c r="C291" s="79"/>
      <c r="F291" s="72"/>
      <c r="G291" s="80"/>
      <c r="H291" s="80"/>
    </row>
    <row r="292" spans="3:8" s="73" customFormat="1" ht="22.05" customHeight="1" x14ac:dyDescent="0.3">
      <c r="C292" s="79"/>
      <c r="F292" s="72"/>
      <c r="G292" s="80"/>
      <c r="H292" s="80"/>
    </row>
    <row r="293" spans="3:8" s="73" customFormat="1" ht="22.05" customHeight="1" x14ac:dyDescent="0.3">
      <c r="C293" s="79"/>
      <c r="F293" s="72"/>
      <c r="G293" s="80"/>
      <c r="H293" s="80"/>
    </row>
    <row r="294" spans="3:8" s="73" customFormat="1" ht="22.05" customHeight="1" x14ac:dyDescent="0.3">
      <c r="C294" s="79"/>
      <c r="F294" s="72"/>
      <c r="G294" s="80"/>
      <c r="H294" s="80"/>
    </row>
    <row r="295" spans="3:8" s="73" customFormat="1" ht="22.05" customHeight="1" x14ac:dyDescent="0.3">
      <c r="C295" s="79"/>
      <c r="F295" s="72"/>
      <c r="G295" s="80"/>
      <c r="H295" s="80"/>
    </row>
    <row r="296" spans="3:8" s="73" customFormat="1" ht="22.05" customHeight="1" x14ac:dyDescent="0.3">
      <c r="C296" s="79"/>
      <c r="F296" s="72"/>
      <c r="G296" s="80"/>
      <c r="H296" s="80"/>
    </row>
    <row r="297" spans="3:8" s="73" customFormat="1" ht="22.05" customHeight="1" x14ac:dyDescent="0.3">
      <c r="C297" s="79"/>
      <c r="F297" s="72"/>
      <c r="G297" s="80"/>
      <c r="H297" s="80"/>
    </row>
    <row r="298" spans="3:8" s="73" customFormat="1" ht="22.05" customHeight="1" x14ac:dyDescent="0.3">
      <c r="C298" s="79"/>
      <c r="F298" s="72"/>
      <c r="G298" s="80"/>
      <c r="H298" s="80"/>
    </row>
    <row r="299" spans="3:8" s="73" customFormat="1" ht="22.05" customHeight="1" x14ac:dyDescent="0.3">
      <c r="C299" s="79"/>
      <c r="F299" s="72"/>
      <c r="G299" s="80"/>
      <c r="H299" s="80"/>
    </row>
    <row r="300" spans="3:8" s="73" customFormat="1" ht="22.05" customHeight="1" x14ac:dyDescent="0.3">
      <c r="C300" s="79"/>
      <c r="F300" s="72"/>
      <c r="G300" s="80"/>
      <c r="H300" s="80"/>
    </row>
    <row r="301" spans="3:8" s="73" customFormat="1" ht="22.05" customHeight="1" x14ac:dyDescent="0.3">
      <c r="C301" s="79"/>
      <c r="F301" s="72"/>
      <c r="G301" s="80"/>
      <c r="H301" s="80"/>
    </row>
    <row r="302" spans="3:8" s="73" customFormat="1" ht="22.05" customHeight="1" x14ac:dyDescent="0.3">
      <c r="C302" s="79"/>
      <c r="F302" s="72"/>
      <c r="G302" s="80"/>
      <c r="H302" s="80"/>
    </row>
    <row r="303" spans="3:8" s="73" customFormat="1" ht="22.05" customHeight="1" x14ac:dyDescent="0.3">
      <c r="C303" s="79"/>
      <c r="F303" s="72"/>
      <c r="G303" s="80"/>
      <c r="H303" s="80"/>
    </row>
    <row r="304" spans="3:8" s="73" customFormat="1" ht="22.05" customHeight="1" x14ac:dyDescent="0.3">
      <c r="C304" s="79"/>
      <c r="F304" s="72"/>
      <c r="G304" s="80"/>
      <c r="H304" s="80"/>
    </row>
    <row r="305" spans="3:8" s="73" customFormat="1" ht="22.05" customHeight="1" x14ac:dyDescent="0.3">
      <c r="C305" s="79"/>
      <c r="F305" s="72"/>
      <c r="G305" s="80"/>
      <c r="H305" s="80"/>
    </row>
    <row r="306" spans="3:8" s="73" customFormat="1" ht="22.05" customHeight="1" x14ac:dyDescent="0.3">
      <c r="C306" s="79"/>
      <c r="F306" s="72"/>
      <c r="G306" s="80"/>
      <c r="H306" s="80"/>
    </row>
    <row r="307" spans="3:8" s="73" customFormat="1" ht="22.05" customHeight="1" x14ac:dyDescent="0.3">
      <c r="C307" s="79"/>
      <c r="F307" s="72"/>
      <c r="G307" s="80"/>
      <c r="H307" s="80"/>
    </row>
    <row r="308" spans="3:8" s="73" customFormat="1" ht="22.05" customHeight="1" x14ac:dyDescent="0.3">
      <c r="C308" s="79"/>
      <c r="F308" s="72"/>
      <c r="G308" s="80"/>
      <c r="H308" s="80"/>
    </row>
    <row r="309" spans="3:8" s="73" customFormat="1" ht="22.05" customHeight="1" x14ac:dyDescent="0.3">
      <c r="C309" s="79"/>
      <c r="F309" s="72"/>
      <c r="G309" s="80"/>
      <c r="H309" s="80"/>
    </row>
    <row r="310" spans="3:8" s="73" customFormat="1" ht="22.05" customHeight="1" x14ac:dyDescent="0.3">
      <c r="C310" s="79"/>
      <c r="F310" s="72"/>
      <c r="G310" s="80"/>
      <c r="H310" s="80"/>
    </row>
    <row r="311" spans="3:8" s="73" customFormat="1" ht="22.05" customHeight="1" x14ac:dyDescent="0.3">
      <c r="C311" s="79"/>
      <c r="F311" s="72"/>
      <c r="G311" s="80"/>
      <c r="H311" s="80"/>
    </row>
    <row r="312" spans="3:8" s="73" customFormat="1" ht="22.05" customHeight="1" x14ac:dyDescent="0.3">
      <c r="C312" s="79"/>
      <c r="F312" s="72"/>
      <c r="G312" s="80"/>
      <c r="H312" s="80"/>
    </row>
    <row r="313" spans="3:8" s="73" customFormat="1" ht="22.05" customHeight="1" x14ac:dyDescent="0.3">
      <c r="C313" s="79"/>
      <c r="F313" s="72"/>
      <c r="G313" s="80"/>
      <c r="H313" s="80"/>
    </row>
    <row r="314" spans="3:8" s="73" customFormat="1" ht="22.05" customHeight="1" x14ac:dyDescent="0.3">
      <c r="C314" s="79"/>
      <c r="F314" s="72"/>
      <c r="G314" s="80"/>
      <c r="H314" s="80"/>
    </row>
    <row r="315" spans="3:8" s="73" customFormat="1" ht="22.05" customHeight="1" x14ac:dyDescent="0.3">
      <c r="C315" s="79"/>
      <c r="F315" s="72"/>
      <c r="G315" s="80"/>
      <c r="H315" s="80"/>
    </row>
    <row r="316" spans="3:8" s="73" customFormat="1" ht="22.05" customHeight="1" x14ac:dyDescent="0.3">
      <c r="C316" s="79"/>
      <c r="F316" s="72"/>
      <c r="G316" s="80"/>
      <c r="H316" s="80"/>
    </row>
    <row r="317" spans="3:8" s="73" customFormat="1" ht="22.05" customHeight="1" x14ac:dyDescent="0.3">
      <c r="C317" s="79"/>
      <c r="F317" s="72"/>
      <c r="G317" s="80"/>
      <c r="H317" s="80"/>
    </row>
    <row r="318" spans="3:8" s="73" customFormat="1" ht="22.05" customHeight="1" x14ac:dyDescent="0.3">
      <c r="C318" s="79"/>
      <c r="F318" s="72"/>
      <c r="G318" s="80"/>
      <c r="H318" s="80"/>
    </row>
    <row r="319" spans="3:8" s="73" customFormat="1" ht="22.05" customHeight="1" x14ac:dyDescent="0.3">
      <c r="C319" s="79"/>
      <c r="F319" s="72"/>
      <c r="G319" s="80"/>
      <c r="H319" s="80"/>
    </row>
    <row r="320" spans="3:8" s="73" customFormat="1" ht="22.05" customHeight="1" x14ac:dyDescent="0.3">
      <c r="C320" s="79"/>
      <c r="F320" s="72"/>
      <c r="G320" s="80"/>
      <c r="H320" s="80"/>
    </row>
    <row r="321" spans="3:8" s="73" customFormat="1" ht="22.05" customHeight="1" x14ac:dyDescent="0.3">
      <c r="C321" s="79"/>
      <c r="F321" s="72"/>
      <c r="G321" s="80"/>
      <c r="H321" s="80"/>
    </row>
    <row r="322" spans="3:8" s="73" customFormat="1" ht="22.05" customHeight="1" x14ac:dyDescent="0.3">
      <c r="C322" s="79"/>
      <c r="F322" s="72"/>
      <c r="G322" s="80"/>
      <c r="H322" s="80"/>
    </row>
    <row r="323" spans="3:8" s="73" customFormat="1" ht="22.05" customHeight="1" x14ac:dyDescent="0.3">
      <c r="C323" s="79"/>
      <c r="F323" s="72"/>
      <c r="G323" s="80"/>
      <c r="H323" s="80"/>
    </row>
    <row r="324" spans="3:8" s="73" customFormat="1" ht="22.05" customHeight="1" x14ac:dyDescent="0.3">
      <c r="C324" s="79"/>
      <c r="F324" s="72"/>
      <c r="G324" s="80"/>
      <c r="H324" s="80"/>
    </row>
    <row r="325" spans="3:8" s="73" customFormat="1" ht="22.05" customHeight="1" x14ac:dyDescent="0.3">
      <c r="C325" s="79"/>
      <c r="F325" s="72"/>
      <c r="G325" s="80"/>
      <c r="H325" s="80"/>
    </row>
    <row r="326" spans="3:8" s="73" customFormat="1" ht="22.05" customHeight="1" x14ac:dyDescent="0.3">
      <c r="C326" s="79"/>
      <c r="F326" s="72"/>
      <c r="G326" s="80"/>
      <c r="H326" s="80"/>
    </row>
    <row r="327" spans="3:8" s="73" customFormat="1" ht="22.05" customHeight="1" x14ac:dyDescent="0.3">
      <c r="C327" s="79"/>
      <c r="F327" s="72"/>
      <c r="G327" s="80"/>
      <c r="H327" s="80"/>
    </row>
    <row r="328" spans="3:8" s="73" customFormat="1" ht="22.05" customHeight="1" x14ac:dyDescent="0.3">
      <c r="C328" s="79"/>
      <c r="F328" s="72"/>
      <c r="G328" s="80"/>
      <c r="H328" s="80"/>
    </row>
    <row r="329" spans="3:8" s="73" customFormat="1" ht="22.05" customHeight="1" x14ac:dyDescent="0.3">
      <c r="C329" s="79"/>
      <c r="F329" s="72"/>
      <c r="G329" s="80"/>
      <c r="H329" s="80"/>
    </row>
    <row r="330" spans="3:8" s="73" customFormat="1" ht="22.05" customHeight="1" x14ac:dyDescent="0.3">
      <c r="C330" s="79"/>
      <c r="F330" s="72"/>
      <c r="G330" s="80"/>
      <c r="H330" s="80"/>
    </row>
    <row r="331" spans="3:8" s="73" customFormat="1" ht="22.05" customHeight="1" x14ac:dyDescent="0.3">
      <c r="C331" s="79"/>
      <c r="F331" s="72"/>
      <c r="G331" s="80"/>
      <c r="H331" s="80"/>
    </row>
    <row r="332" spans="3:8" s="73" customFormat="1" ht="22.05" customHeight="1" x14ac:dyDescent="0.3">
      <c r="C332" s="79"/>
      <c r="F332" s="72"/>
      <c r="G332" s="80"/>
      <c r="H332" s="80"/>
    </row>
    <row r="333" spans="3:8" s="73" customFormat="1" ht="22.05" customHeight="1" x14ac:dyDescent="0.3">
      <c r="C333" s="79"/>
      <c r="F333" s="72"/>
      <c r="G333" s="80"/>
      <c r="H333" s="80"/>
    </row>
    <row r="334" spans="3:8" s="73" customFormat="1" ht="22.05" customHeight="1" x14ac:dyDescent="0.3">
      <c r="C334" s="79"/>
      <c r="F334" s="72"/>
      <c r="G334" s="80"/>
      <c r="H334" s="80"/>
    </row>
    <row r="335" spans="3:8" s="73" customFormat="1" ht="22.05" customHeight="1" x14ac:dyDescent="0.3">
      <c r="C335" s="79"/>
      <c r="F335" s="72"/>
      <c r="G335" s="80"/>
      <c r="H335" s="80"/>
    </row>
    <row r="336" spans="3:8" s="73" customFormat="1" ht="22.05" customHeight="1" x14ac:dyDescent="0.3">
      <c r="C336" s="79"/>
      <c r="F336" s="72"/>
      <c r="G336" s="80"/>
      <c r="H336" s="80"/>
    </row>
    <row r="337" spans="3:8" s="73" customFormat="1" ht="22.05" customHeight="1" x14ac:dyDescent="0.3">
      <c r="C337" s="79"/>
      <c r="F337" s="72"/>
      <c r="G337" s="80"/>
      <c r="H337" s="80"/>
    </row>
    <row r="338" spans="3:8" s="73" customFormat="1" ht="22.05" customHeight="1" x14ac:dyDescent="0.3">
      <c r="C338" s="79"/>
      <c r="F338" s="72"/>
      <c r="G338" s="80"/>
      <c r="H338" s="80"/>
    </row>
    <row r="339" spans="3:8" s="73" customFormat="1" ht="22.05" customHeight="1" x14ac:dyDescent="0.3">
      <c r="C339" s="79"/>
      <c r="F339" s="72"/>
      <c r="G339" s="80"/>
      <c r="H339" s="80"/>
    </row>
    <row r="340" spans="3:8" s="73" customFormat="1" ht="22.05" customHeight="1" x14ac:dyDescent="0.3">
      <c r="C340" s="79"/>
      <c r="F340" s="72"/>
      <c r="G340" s="80"/>
      <c r="H340" s="80"/>
    </row>
    <row r="341" spans="3:8" s="73" customFormat="1" ht="22.05" customHeight="1" x14ac:dyDescent="0.3">
      <c r="C341" s="79"/>
      <c r="F341" s="72"/>
      <c r="G341" s="80"/>
      <c r="H341" s="80"/>
    </row>
    <row r="342" spans="3:8" s="73" customFormat="1" ht="22.05" customHeight="1" x14ac:dyDescent="0.3">
      <c r="C342" s="79"/>
      <c r="F342" s="72"/>
      <c r="G342" s="80"/>
      <c r="H342" s="80"/>
    </row>
    <row r="343" spans="3:8" s="73" customFormat="1" ht="22.05" customHeight="1" x14ac:dyDescent="0.3">
      <c r="C343" s="79"/>
      <c r="F343" s="72"/>
      <c r="G343" s="80"/>
      <c r="H343" s="80"/>
    </row>
    <row r="344" spans="3:8" s="73" customFormat="1" ht="22.05" customHeight="1" x14ac:dyDescent="0.3">
      <c r="C344" s="79"/>
      <c r="F344" s="72"/>
      <c r="G344" s="80"/>
      <c r="H344" s="80"/>
    </row>
    <row r="345" spans="3:8" s="73" customFormat="1" ht="22.05" customHeight="1" x14ac:dyDescent="0.3">
      <c r="C345" s="79"/>
      <c r="F345" s="72"/>
      <c r="G345" s="80"/>
      <c r="H345" s="80"/>
    </row>
    <row r="346" spans="3:8" s="73" customFormat="1" ht="22.05" customHeight="1" x14ac:dyDescent="0.3">
      <c r="C346" s="79"/>
      <c r="F346" s="72"/>
      <c r="G346" s="80"/>
      <c r="H346" s="80"/>
    </row>
    <row r="347" spans="3:8" s="73" customFormat="1" ht="22.05" customHeight="1" x14ac:dyDescent="0.3">
      <c r="C347" s="79"/>
      <c r="F347" s="72"/>
      <c r="G347" s="80"/>
      <c r="H347" s="80"/>
    </row>
    <row r="348" spans="3:8" s="73" customFormat="1" ht="22.05" customHeight="1" x14ac:dyDescent="0.3">
      <c r="C348" s="79"/>
      <c r="F348" s="72"/>
      <c r="G348" s="80"/>
      <c r="H348" s="80"/>
    </row>
    <row r="349" spans="3:8" s="73" customFormat="1" ht="22.05" customHeight="1" x14ac:dyDescent="0.3">
      <c r="C349" s="79"/>
      <c r="F349" s="72"/>
      <c r="G349" s="80"/>
      <c r="H349" s="80"/>
    </row>
    <row r="350" spans="3:8" s="73" customFormat="1" ht="22.05" customHeight="1" x14ac:dyDescent="0.3">
      <c r="C350" s="79"/>
      <c r="F350" s="72"/>
      <c r="G350" s="80"/>
      <c r="H350" s="80"/>
    </row>
    <row r="351" spans="3:8" s="73" customFormat="1" ht="22.05" customHeight="1" x14ac:dyDescent="0.3">
      <c r="C351" s="79"/>
      <c r="F351" s="72"/>
      <c r="G351" s="80"/>
      <c r="H351" s="80"/>
    </row>
    <row r="352" spans="3:8" s="73" customFormat="1" ht="22.05" customHeight="1" x14ac:dyDescent="0.3">
      <c r="C352" s="79"/>
      <c r="F352" s="72"/>
      <c r="G352" s="80"/>
      <c r="H352" s="80"/>
    </row>
    <row r="353" spans="3:8" s="73" customFormat="1" ht="22.05" customHeight="1" x14ac:dyDescent="0.3">
      <c r="C353" s="79"/>
      <c r="F353" s="72"/>
      <c r="G353" s="80"/>
      <c r="H353" s="80"/>
    </row>
    <row r="354" spans="3:8" s="73" customFormat="1" ht="22.05" customHeight="1" x14ac:dyDescent="0.3">
      <c r="C354" s="79"/>
      <c r="F354" s="72"/>
      <c r="G354" s="80"/>
      <c r="H354" s="80"/>
    </row>
    <row r="355" spans="3:8" s="73" customFormat="1" ht="22.05" customHeight="1" x14ac:dyDescent="0.3">
      <c r="C355" s="79"/>
      <c r="F355" s="72"/>
      <c r="G355" s="80"/>
      <c r="H355" s="80"/>
    </row>
    <row r="356" spans="3:8" s="73" customFormat="1" ht="22.05" customHeight="1" x14ac:dyDescent="0.3">
      <c r="C356" s="79"/>
      <c r="F356" s="72"/>
      <c r="G356" s="80"/>
      <c r="H356" s="80"/>
    </row>
    <row r="357" spans="3:8" s="73" customFormat="1" ht="22.05" customHeight="1" x14ac:dyDescent="0.3">
      <c r="C357" s="79"/>
      <c r="F357" s="72"/>
      <c r="G357" s="80"/>
      <c r="H357" s="80"/>
    </row>
    <row r="358" spans="3:8" s="73" customFormat="1" ht="22.05" customHeight="1" x14ac:dyDescent="0.3">
      <c r="C358" s="79"/>
      <c r="F358" s="72"/>
      <c r="G358" s="80"/>
      <c r="H358" s="80"/>
    </row>
    <row r="359" spans="3:8" s="73" customFormat="1" ht="22.05" customHeight="1" x14ac:dyDescent="0.3">
      <c r="C359" s="79"/>
      <c r="F359" s="72"/>
      <c r="G359" s="80"/>
      <c r="H359" s="80"/>
    </row>
    <row r="360" spans="3:8" s="73" customFormat="1" ht="22.05" customHeight="1" x14ac:dyDescent="0.3">
      <c r="C360" s="79"/>
      <c r="F360" s="72"/>
      <c r="G360" s="80"/>
      <c r="H360" s="80"/>
    </row>
    <row r="361" spans="3:8" s="73" customFormat="1" ht="22.05" customHeight="1" x14ac:dyDescent="0.3">
      <c r="C361" s="79"/>
      <c r="F361" s="72"/>
      <c r="G361" s="80"/>
      <c r="H361" s="80"/>
    </row>
    <row r="362" spans="3:8" s="73" customFormat="1" ht="22.05" customHeight="1" x14ac:dyDescent="0.3">
      <c r="C362" s="79"/>
      <c r="F362" s="72"/>
      <c r="G362" s="80"/>
      <c r="H362" s="80"/>
    </row>
    <row r="363" spans="3:8" s="73" customFormat="1" ht="22.05" customHeight="1" x14ac:dyDescent="0.3">
      <c r="C363" s="79"/>
      <c r="F363" s="72"/>
      <c r="G363" s="80"/>
      <c r="H363" s="80"/>
    </row>
    <row r="364" spans="3:8" s="73" customFormat="1" ht="22.05" customHeight="1" x14ac:dyDescent="0.3">
      <c r="C364" s="79"/>
      <c r="F364" s="72"/>
      <c r="G364" s="80"/>
      <c r="H364" s="80"/>
    </row>
    <row r="365" spans="3:8" s="73" customFormat="1" ht="22.05" customHeight="1" x14ac:dyDescent="0.3">
      <c r="C365" s="79"/>
      <c r="F365" s="72"/>
      <c r="G365" s="80"/>
      <c r="H365" s="80"/>
    </row>
    <row r="366" spans="3:8" s="73" customFormat="1" ht="22.05" customHeight="1" x14ac:dyDescent="0.3">
      <c r="C366" s="79"/>
      <c r="F366" s="72"/>
      <c r="G366" s="80"/>
      <c r="H366" s="80"/>
    </row>
    <row r="367" spans="3:8" s="73" customFormat="1" ht="22.05" customHeight="1" x14ac:dyDescent="0.3">
      <c r="C367" s="79"/>
      <c r="F367" s="72"/>
      <c r="G367" s="80"/>
      <c r="H367" s="80"/>
    </row>
    <row r="368" spans="3:8" s="73" customFormat="1" ht="22.05" customHeight="1" x14ac:dyDescent="0.3">
      <c r="C368" s="79"/>
      <c r="F368" s="72"/>
      <c r="G368" s="80"/>
      <c r="H368" s="80"/>
    </row>
    <row r="369" spans="3:8" s="73" customFormat="1" ht="22.05" customHeight="1" x14ac:dyDescent="0.3">
      <c r="C369" s="79"/>
      <c r="F369" s="72"/>
      <c r="G369" s="80"/>
      <c r="H369" s="80"/>
    </row>
    <row r="370" spans="3:8" s="73" customFormat="1" ht="22.05" customHeight="1" x14ac:dyDescent="0.3">
      <c r="C370" s="79"/>
      <c r="F370" s="72"/>
      <c r="G370" s="80"/>
      <c r="H370" s="80"/>
    </row>
    <row r="371" spans="3:8" s="73" customFormat="1" ht="22.05" customHeight="1" x14ac:dyDescent="0.3">
      <c r="C371" s="79"/>
      <c r="F371" s="72"/>
      <c r="G371" s="80"/>
      <c r="H371" s="80"/>
    </row>
    <row r="372" spans="3:8" s="73" customFormat="1" ht="22.05" customHeight="1" x14ac:dyDescent="0.3">
      <c r="C372" s="79"/>
      <c r="F372" s="72"/>
      <c r="G372" s="80"/>
      <c r="H372" s="80"/>
    </row>
    <row r="373" spans="3:8" s="73" customFormat="1" ht="22.05" customHeight="1" x14ac:dyDescent="0.3">
      <c r="C373" s="79"/>
      <c r="F373" s="72"/>
      <c r="G373" s="80"/>
      <c r="H373" s="80"/>
    </row>
    <row r="374" spans="3:8" s="73" customFormat="1" ht="22.05" customHeight="1" x14ac:dyDescent="0.3">
      <c r="C374" s="79"/>
      <c r="F374" s="72"/>
      <c r="G374" s="80"/>
      <c r="H374" s="80"/>
    </row>
    <row r="375" spans="3:8" s="73" customFormat="1" ht="22.05" customHeight="1" x14ac:dyDescent="0.3">
      <c r="C375" s="79"/>
      <c r="F375" s="72"/>
      <c r="G375" s="80"/>
      <c r="H375" s="80"/>
    </row>
    <row r="376" spans="3:8" s="73" customFormat="1" ht="22.05" customHeight="1" x14ac:dyDescent="0.3">
      <c r="C376" s="79"/>
      <c r="F376" s="72"/>
      <c r="G376" s="80"/>
      <c r="H376" s="80"/>
    </row>
    <row r="377" spans="3:8" s="73" customFormat="1" ht="22.05" customHeight="1" x14ac:dyDescent="0.3">
      <c r="C377" s="79"/>
      <c r="F377" s="72"/>
      <c r="G377" s="80"/>
      <c r="H377" s="80"/>
    </row>
    <row r="378" spans="3:8" s="73" customFormat="1" ht="22.05" customHeight="1" x14ac:dyDescent="0.3">
      <c r="C378" s="79"/>
      <c r="F378" s="72"/>
      <c r="G378" s="80"/>
      <c r="H378" s="80"/>
    </row>
    <row r="379" spans="3:8" s="73" customFormat="1" ht="22.05" customHeight="1" x14ac:dyDescent="0.3">
      <c r="C379" s="79"/>
      <c r="F379" s="72"/>
      <c r="G379" s="80"/>
      <c r="H379" s="80"/>
    </row>
    <row r="380" spans="3:8" s="73" customFormat="1" ht="22.05" customHeight="1" x14ac:dyDescent="0.3">
      <c r="C380" s="79"/>
      <c r="F380" s="72"/>
      <c r="G380" s="80"/>
      <c r="H380" s="80"/>
    </row>
    <row r="381" spans="3:8" s="73" customFormat="1" ht="22.05" customHeight="1" x14ac:dyDescent="0.3">
      <c r="C381" s="79"/>
      <c r="F381" s="72"/>
      <c r="G381" s="80"/>
      <c r="H381" s="80"/>
    </row>
    <row r="382" spans="3:8" s="73" customFormat="1" ht="22.05" customHeight="1" x14ac:dyDescent="0.3">
      <c r="C382" s="79"/>
      <c r="F382" s="72"/>
      <c r="G382" s="80"/>
      <c r="H382" s="80"/>
    </row>
    <row r="383" spans="3:8" s="73" customFormat="1" ht="22.05" customHeight="1" x14ac:dyDescent="0.3">
      <c r="C383" s="79"/>
      <c r="F383" s="72"/>
      <c r="G383" s="80"/>
      <c r="H383" s="80"/>
    </row>
    <row r="384" spans="3:8" s="73" customFormat="1" ht="22.05" customHeight="1" x14ac:dyDescent="0.3">
      <c r="C384" s="79"/>
      <c r="F384" s="72"/>
      <c r="G384" s="80"/>
      <c r="H384" s="80"/>
    </row>
    <row r="385" spans="3:8" s="73" customFormat="1" ht="22.05" customHeight="1" x14ac:dyDescent="0.3">
      <c r="C385" s="79"/>
      <c r="F385" s="72"/>
      <c r="G385" s="80"/>
      <c r="H385" s="80"/>
    </row>
    <row r="386" spans="3:8" s="73" customFormat="1" ht="22.05" customHeight="1" x14ac:dyDescent="0.3">
      <c r="C386" s="79"/>
      <c r="F386" s="72"/>
      <c r="G386" s="80"/>
      <c r="H386" s="80"/>
    </row>
    <row r="387" spans="3:8" s="73" customFormat="1" ht="22.05" customHeight="1" x14ac:dyDescent="0.3">
      <c r="C387" s="79"/>
      <c r="F387" s="72"/>
      <c r="G387" s="80"/>
      <c r="H387" s="80"/>
    </row>
    <row r="388" spans="3:8" s="73" customFormat="1" ht="22.05" customHeight="1" x14ac:dyDescent="0.3">
      <c r="C388" s="79"/>
      <c r="F388" s="72"/>
      <c r="G388" s="80"/>
      <c r="H388" s="80"/>
    </row>
    <row r="389" spans="3:8" s="73" customFormat="1" ht="22.05" customHeight="1" x14ac:dyDescent="0.3">
      <c r="C389" s="79"/>
      <c r="F389" s="72"/>
      <c r="G389" s="80"/>
      <c r="H389" s="80"/>
    </row>
    <row r="390" spans="3:8" s="73" customFormat="1" ht="22.05" customHeight="1" x14ac:dyDescent="0.3">
      <c r="C390" s="79"/>
      <c r="F390" s="72"/>
      <c r="G390" s="80"/>
      <c r="H390" s="80"/>
    </row>
    <row r="391" spans="3:8" s="73" customFormat="1" ht="22.05" customHeight="1" x14ac:dyDescent="0.3">
      <c r="C391" s="79"/>
      <c r="F391" s="72"/>
      <c r="G391" s="80"/>
      <c r="H391" s="80"/>
    </row>
    <row r="392" spans="3:8" s="73" customFormat="1" ht="22.05" customHeight="1" x14ac:dyDescent="0.3">
      <c r="C392" s="79"/>
      <c r="F392" s="72"/>
      <c r="G392" s="80"/>
      <c r="H392" s="80"/>
    </row>
    <row r="393" spans="3:8" s="73" customFormat="1" ht="22.05" customHeight="1" x14ac:dyDescent="0.3">
      <c r="C393" s="79"/>
      <c r="F393" s="72"/>
      <c r="G393" s="80"/>
      <c r="H393" s="80"/>
    </row>
    <row r="394" spans="3:8" s="73" customFormat="1" ht="22.05" customHeight="1" x14ac:dyDescent="0.3">
      <c r="C394" s="79"/>
      <c r="F394" s="72"/>
      <c r="G394" s="80"/>
      <c r="H394" s="80"/>
    </row>
    <row r="395" spans="3:8" s="73" customFormat="1" ht="22.05" customHeight="1" x14ac:dyDescent="0.3">
      <c r="C395" s="79"/>
      <c r="F395" s="72"/>
      <c r="G395" s="80"/>
      <c r="H395" s="80"/>
    </row>
    <row r="396" spans="3:8" s="73" customFormat="1" ht="22.05" customHeight="1" x14ac:dyDescent="0.3">
      <c r="C396" s="79"/>
      <c r="F396" s="72"/>
      <c r="G396" s="80"/>
      <c r="H396" s="80"/>
    </row>
    <row r="397" spans="3:8" s="73" customFormat="1" ht="22.05" customHeight="1" x14ac:dyDescent="0.3">
      <c r="C397" s="79"/>
      <c r="F397" s="72"/>
      <c r="G397" s="80"/>
      <c r="H397" s="80"/>
    </row>
    <row r="398" spans="3:8" s="73" customFormat="1" ht="22.05" customHeight="1" x14ac:dyDescent="0.3">
      <c r="C398" s="79"/>
      <c r="F398" s="72"/>
      <c r="G398" s="80"/>
      <c r="H398" s="80"/>
    </row>
    <row r="399" spans="3:8" s="73" customFormat="1" ht="22.05" customHeight="1" x14ac:dyDescent="0.3">
      <c r="C399" s="79"/>
      <c r="F399" s="72"/>
      <c r="G399" s="80"/>
      <c r="H399" s="80"/>
    </row>
    <row r="400" spans="3:8" s="73" customFormat="1" ht="22.05" customHeight="1" x14ac:dyDescent="0.3">
      <c r="C400" s="79"/>
      <c r="F400" s="72"/>
      <c r="G400" s="80"/>
      <c r="H400" s="80"/>
    </row>
    <row r="401" spans="3:8" s="73" customFormat="1" ht="22.05" customHeight="1" x14ac:dyDescent="0.3">
      <c r="C401" s="79"/>
      <c r="F401" s="72"/>
      <c r="G401" s="80"/>
      <c r="H401" s="80"/>
    </row>
    <row r="402" spans="3:8" s="73" customFormat="1" ht="22.05" customHeight="1" x14ac:dyDescent="0.3">
      <c r="C402" s="79"/>
      <c r="F402" s="72"/>
      <c r="G402" s="80"/>
      <c r="H402" s="80"/>
    </row>
    <row r="403" spans="3:8" s="73" customFormat="1" ht="22.05" customHeight="1" x14ac:dyDescent="0.3">
      <c r="C403" s="79"/>
      <c r="F403" s="72"/>
      <c r="G403" s="80"/>
      <c r="H403" s="80"/>
    </row>
    <row r="404" spans="3:8" s="73" customFormat="1" ht="22.05" customHeight="1" x14ac:dyDescent="0.3">
      <c r="C404" s="79"/>
      <c r="F404" s="72"/>
      <c r="G404" s="80"/>
      <c r="H404" s="80"/>
    </row>
    <row r="405" spans="3:8" s="73" customFormat="1" ht="22.05" customHeight="1" x14ac:dyDescent="0.3">
      <c r="C405" s="79"/>
      <c r="F405" s="72"/>
      <c r="G405" s="80"/>
      <c r="H405" s="80"/>
    </row>
    <row r="406" spans="3:8" s="73" customFormat="1" ht="22.05" customHeight="1" x14ac:dyDescent="0.3">
      <c r="C406" s="79"/>
      <c r="F406" s="72"/>
      <c r="G406" s="80"/>
      <c r="H406" s="80"/>
    </row>
    <row r="407" spans="3:8" s="73" customFormat="1" ht="22.05" customHeight="1" x14ac:dyDescent="0.3">
      <c r="C407" s="79"/>
      <c r="F407" s="72"/>
      <c r="G407" s="80"/>
      <c r="H407" s="80"/>
    </row>
    <row r="408" spans="3:8" s="73" customFormat="1" ht="22.05" customHeight="1" x14ac:dyDescent="0.3">
      <c r="C408" s="79"/>
      <c r="F408" s="72"/>
      <c r="G408" s="80"/>
      <c r="H408" s="80"/>
    </row>
    <row r="409" spans="3:8" s="73" customFormat="1" ht="22.05" customHeight="1" x14ac:dyDescent="0.3">
      <c r="C409" s="79"/>
      <c r="F409" s="72"/>
      <c r="G409" s="80"/>
      <c r="H409" s="80"/>
    </row>
    <row r="410" spans="3:8" s="73" customFormat="1" ht="22.05" customHeight="1" x14ac:dyDescent="0.3">
      <c r="C410" s="79"/>
      <c r="F410" s="72"/>
      <c r="G410" s="80"/>
      <c r="H410" s="80"/>
    </row>
    <row r="411" spans="3:8" s="73" customFormat="1" ht="22.05" customHeight="1" x14ac:dyDescent="0.3">
      <c r="C411" s="79"/>
      <c r="F411" s="72"/>
      <c r="G411" s="80"/>
      <c r="H411" s="80"/>
    </row>
    <row r="412" spans="3:8" s="73" customFormat="1" ht="22.05" customHeight="1" x14ac:dyDescent="0.3">
      <c r="C412" s="79"/>
      <c r="F412" s="72"/>
      <c r="G412" s="80"/>
      <c r="H412" s="80"/>
    </row>
    <row r="413" spans="3:8" s="73" customFormat="1" ht="22.05" customHeight="1" x14ac:dyDescent="0.3">
      <c r="C413" s="79"/>
      <c r="F413" s="72"/>
      <c r="G413" s="80"/>
      <c r="H413" s="80"/>
    </row>
    <row r="414" spans="3:8" s="73" customFormat="1" ht="22.05" customHeight="1" x14ac:dyDescent="0.3">
      <c r="C414" s="79"/>
      <c r="F414" s="72"/>
      <c r="G414" s="80"/>
      <c r="H414" s="80"/>
    </row>
  </sheetData>
  <sheetProtection algorithmName="SHA-512" hashValue="dc8gx2Xut5C8VmxT3n77spQD3yZ3ECHzcJaQvviBu0zPbczfaduP7us4QzX7ZaGNgOACbFlr8SsmJJbkRvRb0Q==" saltValue="WUVdv81LQSojFkyvxBtqfA==" spinCount="100000" sheet="1" objects="1" scenarios="1"/>
  <protectedRanges>
    <protectedRange sqref="E8:H238" name="Plage1"/>
  </protectedRanges>
  <customSheetViews>
    <customSheetView guid="{319F275A-AF9D-4BEB-B0EA-B99937EEB841}" showPageBreaks="1" printArea="1" view="pageBreakPreview">
      <selection activeCell="D8" sqref="D8"/>
      <rowBreaks count="1" manualBreakCount="1">
        <brk id="220" max="6" man="1"/>
      </rowBreaks>
      <pageMargins left="0.7" right="0.7" top="0.75" bottom="0.75" header="0.3" footer="0.3"/>
      <pageSetup paperSize="9" scale="10" fitToWidth="0" orientation="landscape" r:id="rId1"/>
    </customSheetView>
  </customSheetViews>
  <mergeCells count="48">
    <mergeCell ref="B5:H6"/>
    <mergeCell ref="B8:B13"/>
    <mergeCell ref="C8:C13"/>
    <mergeCell ref="B14:B29"/>
    <mergeCell ref="C14:C19"/>
    <mergeCell ref="C20:C23"/>
    <mergeCell ref="H20:H23"/>
    <mergeCell ref="F7:G7"/>
    <mergeCell ref="G20:G23"/>
    <mergeCell ref="C34:C40"/>
    <mergeCell ref="B41:B49"/>
    <mergeCell ref="C41:C49"/>
    <mergeCell ref="E20:E23"/>
    <mergeCell ref="C24:C29"/>
    <mergeCell ref="B30:B33"/>
    <mergeCell ref="C30:C33"/>
    <mergeCell ref="D20:D23"/>
    <mergeCell ref="C167:C173"/>
    <mergeCell ref="C174:C183"/>
    <mergeCell ref="B211:B220"/>
    <mergeCell ref="C211:C220"/>
    <mergeCell ref="B221:B231"/>
    <mergeCell ref="C221:C231"/>
    <mergeCell ref="C192:C198"/>
    <mergeCell ref="C199:C201"/>
    <mergeCell ref="C202:C210"/>
    <mergeCell ref="B50:B210"/>
    <mergeCell ref="C184:C191"/>
    <mergeCell ref="C129:C150"/>
    <mergeCell ref="C73:C88"/>
    <mergeCell ref="C89:C95"/>
    <mergeCell ref="C96:C103"/>
    <mergeCell ref="C2:F2"/>
    <mergeCell ref="C3:F3"/>
    <mergeCell ref="B232:B238"/>
    <mergeCell ref="C232:C238"/>
    <mergeCell ref="F20:F23"/>
    <mergeCell ref="C50:C57"/>
    <mergeCell ref="C58:C61"/>
    <mergeCell ref="C62:C64"/>
    <mergeCell ref="C65:C68"/>
    <mergeCell ref="C69:C72"/>
    <mergeCell ref="C151:C158"/>
    <mergeCell ref="C159:C166"/>
    <mergeCell ref="C104:C110"/>
    <mergeCell ref="C111:C116"/>
    <mergeCell ref="C117:C128"/>
    <mergeCell ref="B34:B40"/>
  </mergeCells>
  <dataValidations count="1">
    <dataValidation type="list" allowBlank="1" showInputMessage="1" showErrorMessage="1" sqref="H24:H238 H8:H20">
      <formula1>STAT</formula1>
    </dataValidation>
  </dataValidations>
  <pageMargins left="0.7" right="0.7" top="0.75" bottom="0.75" header="0.3" footer="0.3"/>
  <pageSetup paperSize="9" scale="10" fitToWidth="0" orientation="landscape" r:id="rId2"/>
  <rowBreaks count="1" manualBreakCount="1">
    <brk id="220" min="1" max="7" man="1"/>
  </rowBreaks>
  <drawing r:id="rId3"/>
  <legacyDrawing r:id="rId4"/>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7">
    <tabColor theme="4" tint="0.39997558519241921"/>
  </sheetPr>
  <dimension ref="B2:Q245"/>
  <sheetViews>
    <sheetView topLeftCell="A31" zoomScaleNormal="100" zoomScaleSheetLayoutView="100" workbookViewId="0">
      <selection activeCell="I53" sqref="I53"/>
    </sheetView>
  </sheetViews>
  <sheetFormatPr baseColWidth="10" defaultColWidth="10.88671875" defaultRowHeight="14.4" x14ac:dyDescent="0.3"/>
  <cols>
    <col min="1" max="1" width="3" style="60" customWidth="1"/>
    <col min="2" max="2" width="10.88671875" style="60" customWidth="1"/>
    <col min="3" max="3" width="10.88671875" style="60"/>
    <col min="4" max="4" width="9.77734375" style="60" customWidth="1"/>
    <col min="5" max="5" width="9.21875" style="60" customWidth="1"/>
    <col min="6" max="6" width="10.21875" style="60" customWidth="1"/>
    <col min="7" max="10" width="9.77734375" style="60" customWidth="1"/>
    <col min="11" max="11" width="12.5546875" style="60" customWidth="1"/>
    <col min="12" max="12" width="14.109375" style="60" customWidth="1"/>
    <col min="13" max="13" width="13.44140625" style="60" customWidth="1"/>
    <col min="14" max="16" width="10.88671875" style="60"/>
    <col min="17" max="17" width="3.44140625" style="60" customWidth="1"/>
    <col min="18" max="18" width="4.88671875" style="60" customWidth="1"/>
    <col min="19" max="16384" width="10.88671875" style="60"/>
  </cols>
  <sheetData>
    <row r="2" spans="2:17" ht="18" x14ac:dyDescent="0.35">
      <c r="B2" s="12"/>
      <c r="C2" s="12"/>
      <c r="D2" s="114" t="s">
        <v>393</v>
      </c>
      <c r="E2" s="114"/>
      <c r="F2" s="114"/>
      <c r="G2" s="114"/>
      <c r="H2" s="114"/>
      <c r="I2" s="114"/>
      <c r="J2" s="114"/>
      <c r="K2" s="114"/>
      <c r="L2" s="114"/>
      <c r="M2" s="114"/>
      <c r="N2" s="114"/>
      <c r="O2" s="12"/>
      <c r="P2" s="12"/>
    </row>
    <row r="3" spans="2:17" ht="15.6" x14ac:dyDescent="0.3">
      <c r="B3" s="12"/>
      <c r="C3" s="12"/>
      <c r="D3" s="157" t="s">
        <v>394</v>
      </c>
      <c r="E3" s="157"/>
      <c r="F3" s="157"/>
      <c r="G3" s="157"/>
      <c r="H3" s="157"/>
      <c r="I3" s="157"/>
      <c r="J3" s="157"/>
      <c r="K3" s="157"/>
      <c r="L3" s="157"/>
      <c r="M3" s="157"/>
      <c r="N3" s="157"/>
      <c r="O3" s="12"/>
      <c r="P3" s="12"/>
    </row>
    <row r="4" spans="2:17" x14ac:dyDescent="0.3">
      <c r="B4" s="12"/>
      <c r="C4" s="12"/>
      <c r="D4" s="12"/>
      <c r="E4" s="12"/>
      <c r="F4" s="12"/>
      <c r="G4" s="12"/>
      <c r="H4" s="12"/>
      <c r="I4" s="12"/>
      <c r="J4" s="12"/>
      <c r="K4" s="12"/>
      <c r="L4" s="12"/>
      <c r="M4" s="12"/>
      <c r="N4" s="12"/>
      <c r="O4" s="12"/>
      <c r="P4" s="12"/>
    </row>
    <row r="5" spans="2:17" x14ac:dyDescent="0.3">
      <c r="B5" s="12"/>
      <c r="C5" s="12"/>
      <c r="D5" s="12"/>
      <c r="E5" s="12"/>
      <c r="F5" s="12"/>
      <c r="G5" s="12"/>
      <c r="H5" s="12"/>
      <c r="I5" s="12"/>
      <c r="J5" s="12"/>
      <c r="K5" s="12"/>
      <c r="L5" s="12"/>
      <c r="M5" s="12"/>
      <c r="N5" s="12"/>
      <c r="O5" s="12"/>
      <c r="P5" s="12"/>
    </row>
    <row r="6" spans="2:17" ht="16.05" customHeight="1" x14ac:dyDescent="0.3">
      <c r="B6" s="290" t="s">
        <v>388</v>
      </c>
      <c r="C6" s="291"/>
      <c r="D6" s="291"/>
      <c r="E6" s="291"/>
      <c r="F6" s="291"/>
      <c r="G6" s="291"/>
      <c r="H6" s="291"/>
      <c r="I6" s="291"/>
      <c r="J6" s="291"/>
      <c r="K6" s="291"/>
      <c r="L6" s="291"/>
      <c r="M6" s="291"/>
      <c r="N6" s="291"/>
      <c r="O6" s="291"/>
      <c r="P6" s="291"/>
      <c r="Q6" s="104"/>
    </row>
    <row r="7" spans="2:17" ht="15.45" customHeight="1" x14ac:dyDescent="0.3">
      <c r="B7" s="292"/>
      <c r="C7" s="293"/>
      <c r="D7" s="293"/>
      <c r="E7" s="293"/>
      <c r="F7" s="293"/>
      <c r="G7" s="293"/>
      <c r="H7" s="293"/>
      <c r="I7" s="293"/>
      <c r="J7" s="293"/>
      <c r="K7" s="293"/>
      <c r="L7" s="293"/>
      <c r="M7" s="293"/>
      <c r="N7" s="293"/>
      <c r="O7" s="293"/>
      <c r="P7" s="293"/>
      <c r="Q7" s="104"/>
    </row>
    <row r="8" spans="2:17" ht="19.95" customHeight="1" x14ac:dyDescent="0.3">
      <c r="B8" s="294" t="s">
        <v>17</v>
      </c>
      <c r="C8" s="295"/>
      <c r="D8" s="295"/>
      <c r="E8" s="295"/>
      <c r="F8" s="295"/>
      <c r="G8" s="295"/>
      <c r="H8" s="295"/>
      <c r="I8" s="295"/>
      <c r="J8" s="296"/>
      <c r="K8" s="281" t="s">
        <v>18</v>
      </c>
      <c r="L8" s="283" t="s">
        <v>372</v>
      </c>
      <c r="M8" s="284"/>
      <c r="N8" s="284"/>
      <c r="O8" s="284"/>
      <c r="P8" s="284"/>
    </row>
    <row r="9" spans="2:17" ht="19.05" customHeight="1" x14ac:dyDescent="0.3">
      <c r="B9" s="297"/>
      <c r="C9" s="298"/>
      <c r="D9" s="298"/>
      <c r="E9" s="298"/>
      <c r="F9" s="298"/>
      <c r="G9" s="298"/>
      <c r="H9" s="298"/>
      <c r="I9" s="298"/>
      <c r="J9" s="299"/>
      <c r="K9" s="282"/>
      <c r="L9" s="285"/>
      <c r="M9" s="286"/>
      <c r="N9" s="286"/>
      <c r="O9" s="286"/>
      <c r="P9" s="286"/>
    </row>
    <row r="10" spans="2:17" ht="16.95" customHeight="1" x14ac:dyDescent="0.3">
      <c r="B10" s="269" t="s">
        <v>21</v>
      </c>
      <c r="C10" s="270"/>
      <c r="D10" s="270"/>
      <c r="E10" s="270"/>
      <c r="F10" s="270"/>
      <c r="G10" s="270"/>
      <c r="H10" s="270"/>
      <c r="I10" s="270"/>
      <c r="J10" s="271"/>
      <c r="K10" s="102" t="s">
        <v>342</v>
      </c>
      <c r="L10" s="260" t="e">
        <f>Evaluation!K8/5</f>
        <v>#DIV/0!</v>
      </c>
      <c r="M10" s="260"/>
      <c r="N10" s="260"/>
      <c r="O10" s="260"/>
      <c r="P10" s="260"/>
    </row>
    <row r="11" spans="2:17" ht="14.55" customHeight="1" x14ac:dyDescent="0.3">
      <c r="B11" s="300" t="s">
        <v>24</v>
      </c>
      <c r="C11" s="301"/>
      <c r="D11" s="301"/>
      <c r="E11" s="301"/>
      <c r="F11" s="301"/>
      <c r="G11" s="301"/>
      <c r="H11" s="301"/>
      <c r="I11" s="301"/>
      <c r="J11" s="302"/>
      <c r="K11" s="103" t="s">
        <v>343</v>
      </c>
      <c r="L11" s="287" t="e">
        <f>Evaluation!K14/5</f>
        <v>#DIV/0!</v>
      </c>
      <c r="M11" s="288"/>
      <c r="N11" s="288"/>
      <c r="O11" s="288"/>
      <c r="P11" s="289"/>
    </row>
    <row r="12" spans="2:17" ht="14.55" customHeight="1" x14ac:dyDescent="0.3">
      <c r="B12" s="303"/>
      <c r="C12" s="304"/>
      <c r="D12" s="304"/>
      <c r="E12" s="304"/>
      <c r="F12" s="304"/>
      <c r="G12" s="304"/>
      <c r="H12" s="304"/>
      <c r="I12" s="304"/>
      <c r="J12" s="305"/>
      <c r="K12" s="103" t="s">
        <v>344</v>
      </c>
      <c r="L12" s="262" t="e">
        <f>Evaluation!K20/5</f>
        <v>#DIV/0!</v>
      </c>
      <c r="M12" s="263"/>
      <c r="N12" s="263"/>
      <c r="O12" s="263"/>
      <c r="P12" s="264"/>
    </row>
    <row r="13" spans="2:17" ht="14.55" customHeight="1" x14ac:dyDescent="0.3">
      <c r="B13" s="306"/>
      <c r="C13" s="307"/>
      <c r="D13" s="307"/>
      <c r="E13" s="307"/>
      <c r="F13" s="307"/>
      <c r="G13" s="307"/>
      <c r="H13" s="307"/>
      <c r="I13" s="307"/>
      <c r="J13" s="308"/>
      <c r="K13" s="103" t="s">
        <v>345</v>
      </c>
      <c r="L13" s="262" t="e">
        <f>Evaluation!K24/5</f>
        <v>#DIV/0!</v>
      </c>
      <c r="M13" s="263"/>
      <c r="N13" s="263"/>
      <c r="O13" s="263"/>
      <c r="P13" s="264"/>
    </row>
    <row r="14" spans="2:17" ht="14.55" customHeight="1" x14ac:dyDescent="0.3">
      <c r="B14" s="269" t="s">
        <v>34</v>
      </c>
      <c r="C14" s="270"/>
      <c r="D14" s="270"/>
      <c r="E14" s="270"/>
      <c r="F14" s="270"/>
      <c r="G14" s="270"/>
      <c r="H14" s="270"/>
      <c r="I14" s="270"/>
      <c r="J14" s="271"/>
      <c r="K14" s="102" t="s">
        <v>346</v>
      </c>
      <c r="L14" s="262" t="e">
        <f>Evaluation!K30/5</f>
        <v>#DIV/0!</v>
      </c>
      <c r="M14" s="263"/>
      <c r="N14" s="263"/>
      <c r="O14" s="263"/>
      <c r="P14" s="264"/>
    </row>
    <row r="15" spans="2:17" ht="14.55" customHeight="1" x14ac:dyDescent="0.3">
      <c r="B15" s="278" t="s">
        <v>39</v>
      </c>
      <c r="C15" s="279"/>
      <c r="D15" s="279"/>
      <c r="E15" s="279"/>
      <c r="F15" s="279"/>
      <c r="G15" s="279"/>
      <c r="H15" s="279"/>
      <c r="I15" s="279"/>
      <c r="J15" s="280"/>
      <c r="K15" s="102" t="s">
        <v>347</v>
      </c>
      <c r="L15" s="262" t="e">
        <f>Evaluation!K34/5</f>
        <v>#DIV/0!</v>
      </c>
      <c r="M15" s="263"/>
      <c r="N15" s="263"/>
      <c r="O15" s="263"/>
      <c r="P15" s="264"/>
    </row>
    <row r="16" spans="2:17" ht="14.55" customHeight="1" x14ac:dyDescent="0.3">
      <c r="B16" s="278" t="s">
        <v>47</v>
      </c>
      <c r="C16" s="279"/>
      <c r="D16" s="279"/>
      <c r="E16" s="279"/>
      <c r="F16" s="279"/>
      <c r="G16" s="279"/>
      <c r="H16" s="279"/>
      <c r="I16" s="279"/>
      <c r="J16" s="280"/>
      <c r="K16" s="102" t="s">
        <v>348</v>
      </c>
      <c r="L16" s="262" t="e">
        <f>Evaluation!K41/5</f>
        <v>#DIV/0!</v>
      </c>
      <c r="M16" s="263"/>
      <c r="N16" s="263"/>
      <c r="O16" s="263"/>
      <c r="P16" s="264"/>
    </row>
    <row r="17" spans="2:16" ht="14.55" customHeight="1" x14ac:dyDescent="0.3">
      <c r="B17" s="269" t="s">
        <v>57</v>
      </c>
      <c r="C17" s="270"/>
      <c r="D17" s="270"/>
      <c r="E17" s="270"/>
      <c r="F17" s="270"/>
      <c r="G17" s="270"/>
      <c r="H17" s="270"/>
      <c r="I17" s="270"/>
      <c r="J17" s="271"/>
      <c r="K17" s="102" t="s">
        <v>349</v>
      </c>
      <c r="L17" s="262" t="e">
        <f>Evaluation!K50/5</f>
        <v>#DIV/0!</v>
      </c>
      <c r="M17" s="263"/>
      <c r="N17" s="263"/>
      <c r="O17" s="263"/>
      <c r="P17" s="264"/>
    </row>
    <row r="18" spans="2:16" ht="14.55" customHeight="1" x14ac:dyDescent="0.3">
      <c r="B18" s="272"/>
      <c r="C18" s="273"/>
      <c r="D18" s="273"/>
      <c r="E18" s="273"/>
      <c r="F18" s="273"/>
      <c r="G18" s="273"/>
      <c r="H18" s="273"/>
      <c r="I18" s="273"/>
      <c r="J18" s="274"/>
      <c r="K18" s="102" t="s">
        <v>350</v>
      </c>
      <c r="L18" s="262" t="e">
        <f>Evaluation!K58/5</f>
        <v>#DIV/0!</v>
      </c>
      <c r="M18" s="263"/>
      <c r="N18" s="263"/>
      <c r="O18" s="263"/>
      <c r="P18" s="264"/>
    </row>
    <row r="19" spans="2:16" ht="14.55" customHeight="1" x14ac:dyDescent="0.3">
      <c r="B19" s="272"/>
      <c r="C19" s="273"/>
      <c r="D19" s="273"/>
      <c r="E19" s="273"/>
      <c r="F19" s="273"/>
      <c r="G19" s="273"/>
      <c r="H19" s="273"/>
      <c r="I19" s="273"/>
      <c r="J19" s="274"/>
      <c r="K19" s="102" t="s">
        <v>351</v>
      </c>
      <c r="L19" s="262" t="e">
        <f>Evaluation!K62/5</f>
        <v>#DIV/0!</v>
      </c>
      <c r="M19" s="263"/>
      <c r="N19" s="263"/>
      <c r="O19" s="263"/>
      <c r="P19" s="264"/>
    </row>
    <row r="20" spans="2:16" ht="14.55" customHeight="1" x14ac:dyDescent="0.3">
      <c r="B20" s="272"/>
      <c r="C20" s="273"/>
      <c r="D20" s="273"/>
      <c r="E20" s="273"/>
      <c r="F20" s="273"/>
      <c r="G20" s="273"/>
      <c r="H20" s="273"/>
      <c r="I20" s="273"/>
      <c r="J20" s="274"/>
      <c r="K20" s="102" t="s">
        <v>352</v>
      </c>
      <c r="L20" s="262" t="e">
        <f>Evaluation!K65/5</f>
        <v>#DIV/0!</v>
      </c>
      <c r="M20" s="263"/>
      <c r="N20" s="263"/>
      <c r="O20" s="263"/>
      <c r="P20" s="264"/>
    </row>
    <row r="21" spans="2:16" ht="14.55" customHeight="1" x14ac:dyDescent="0.3">
      <c r="B21" s="272"/>
      <c r="C21" s="273"/>
      <c r="D21" s="273"/>
      <c r="E21" s="273"/>
      <c r="F21" s="273"/>
      <c r="G21" s="273"/>
      <c r="H21" s="273"/>
      <c r="I21" s="273"/>
      <c r="J21" s="274"/>
      <c r="K21" s="102" t="s">
        <v>353</v>
      </c>
      <c r="L21" s="262" t="e">
        <f>Evaluation!K69/5</f>
        <v>#DIV/0!</v>
      </c>
      <c r="M21" s="263"/>
      <c r="N21" s="263"/>
      <c r="O21" s="263"/>
      <c r="P21" s="264"/>
    </row>
    <row r="22" spans="2:16" ht="14.55" customHeight="1" x14ac:dyDescent="0.3">
      <c r="B22" s="272"/>
      <c r="C22" s="273"/>
      <c r="D22" s="273"/>
      <c r="E22" s="273"/>
      <c r="F22" s="273"/>
      <c r="G22" s="273"/>
      <c r="H22" s="273"/>
      <c r="I22" s="273"/>
      <c r="J22" s="274"/>
      <c r="K22" s="102" t="s">
        <v>354</v>
      </c>
      <c r="L22" s="262" t="e">
        <f>Evaluation!K73/5</f>
        <v>#DIV/0!</v>
      </c>
      <c r="M22" s="263"/>
      <c r="N22" s="263"/>
      <c r="O22" s="263"/>
      <c r="P22" s="264"/>
    </row>
    <row r="23" spans="2:16" ht="14.55" customHeight="1" x14ac:dyDescent="0.3">
      <c r="B23" s="272"/>
      <c r="C23" s="273"/>
      <c r="D23" s="273"/>
      <c r="E23" s="273"/>
      <c r="F23" s="273"/>
      <c r="G23" s="273"/>
      <c r="H23" s="273"/>
      <c r="I23" s="273"/>
      <c r="J23" s="274"/>
      <c r="K23" s="102" t="s">
        <v>355</v>
      </c>
      <c r="L23" s="260" t="e">
        <f>Evaluation!K89/5</f>
        <v>#DIV/0!</v>
      </c>
      <c r="M23" s="260"/>
      <c r="N23" s="260"/>
      <c r="O23" s="260"/>
      <c r="P23" s="260"/>
    </row>
    <row r="24" spans="2:16" ht="14.55" customHeight="1" x14ac:dyDescent="0.3">
      <c r="B24" s="272"/>
      <c r="C24" s="273"/>
      <c r="D24" s="273"/>
      <c r="E24" s="273"/>
      <c r="F24" s="273"/>
      <c r="G24" s="273"/>
      <c r="H24" s="273"/>
      <c r="I24" s="273"/>
      <c r="J24" s="274"/>
      <c r="K24" s="102" t="s">
        <v>356</v>
      </c>
      <c r="L24" s="260" t="e">
        <f>Evaluation!K96/5</f>
        <v>#DIV/0!</v>
      </c>
      <c r="M24" s="260"/>
      <c r="N24" s="260"/>
      <c r="O24" s="260"/>
      <c r="P24" s="260"/>
    </row>
    <row r="25" spans="2:16" ht="14.55" customHeight="1" x14ac:dyDescent="0.3">
      <c r="B25" s="275"/>
      <c r="C25" s="276"/>
      <c r="D25" s="276"/>
      <c r="E25" s="276"/>
      <c r="F25" s="276"/>
      <c r="G25" s="276"/>
      <c r="H25" s="276"/>
      <c r="I25" s="276"/>
      <c r="J25" s="277"/>
      <c r="K25" s="102" t="s">
        <v>357</v>
      </c>
      <c r="L25" s="260" t="e">
        <f>Evaluation!K104/5</f>
        <v>#DIV/0!</v>
      </c>
      <c r="M25" s="260"/>
      <c r="N25" s="260"/>
      <c r="O25" s="260"/>
      <c r="P25" s="260"/>
    </row>
    <row r="26" spans="2:16" ht="14.55" customHeight="1" x14ac:dyDescent="0.3">
      <c r="B26" s="269" t="s">
        <v>329</v>
      </c>
      <c r="C26" s="270"/>
      <c r="D26" s="270"/>
      <c r="E26" s="270"/>
      <c r="F26" s="270"/>
      <c r="G26" s="270"/>
      <c r="H26" s="270"/>
      <c r="I26" s="270"/>
      <c r="J26" s="271"/>
      <c r="K26" s="102" t="s">
        <v>358</v>
      </c>
      <c r="L26" s="260" t="e">
        <f>Evaluation!K111/5</f>
        <v>#DIV/0!</v>
      </c>
      <c r="M26" s="260"/>
      <c r="N26" s="260"/>
      <c r="O26" s="260"/>
      <c r="P26" s="260"/>
    </row>
    <row r="27" spans="2:16" ht="14.55" customHeight="1" x14ac:dyDescent="0.3">
      <c r="B27" s="272"/>
      <c r="C27" s="273"/>
      <c r="D27" s="273"/>
      <c r="E27" s="273"/>
      <c r="F27" s="273"/>
      <c r="G27" s="273"/>
      <c r="H27" s="273"/>
      <c r="I27" s="273"/>
      <c r="J27" s="274"/>
      <c r="K27" s="102" t="s">
        <v>359</v>
      </c>
      <c r="L27" s="260" t="e">
        <f>Evaluation!K117/5</f>
        <v>#DIV/0!</v>
      </c>
      <c r="M27" s="260"/>
      <c r="N27" s="260"/>
      <c r="O27" s="260"/>
      <c r="P27" s="260"/>
    </row>
    <row r="28" spans="2:16" ht="15" x14ac:dyDescent="0.3">
      <c r="B28" s="275"/>
      <c r="C28" s="276"/>
      <c r="D28" s="276"/>
      <c r="E28" s="276"/>
      <c r="F28" s="276"/>
      <c r="G28" s="276"/>
      <c r="H28" s="276"/>
      <c r="I28" s="276"/>
      <c r="J28" s="277"/>
      <c r="K28" s="102" t="s">
        <v>360</v>
      </c>
      <c r="L28" s="260" t="e">
        <f>Evaluation!K129/5</f>
        <v>#DIV/0!</v>
      </c>
      <c r="M28" s="260"/>
      <c r="N28" s="260"/>
      <c r="O28" s="260"/>
      <c r="P28" s="260"/>
    </row>
    <row r="29" spans="2:16" ht="16.5" customHeight="1" x14ac:dyDescent="0.3">
      <c r="B29" s="269" t="s">
        <v>330</v>
      </c>
      <c r="C29" s="270"/>
      <c r="D29" s="270"/>
      <c r="E29" s="270"/>
      <c r="F29" s="270"/>
      <c r="G29" s="270"/>
      <c r="H29" s="270"/>
      <c r="I29" s="270"/>
      <c r="J29" s="271"/>
      <c r="K29" s="102" t="s">
        <v>361</v>
      </c>
      <c r="L29" s="260" t="e">
        <f>Evaluation!K151/5</f>
        <v>#DIV/0!</v>
      </c>
      <c r="M29" s="260"/>
      <c r="N29" s="260"/>
      <c r="O29" s="260"/>
      <c r="P29" s="260"/>
    </row>
    <row r="30" spans="2:16" ht="16.5" customHeight="1" x14ac:dyDescent="0.3">
      <c r="B30" s="272"/>
      <c r="C30" s="273"/>
      <c r="D30" s="273"/>
      <c r="E30" s="273"/>
      <c r="F30" s="273"/>
      <c r="G30" s="273"/>
      <c r="H30" s="273"/>
      <c r="I30" s="273"/>
      <c r="J30" s="274"/>
      <c r="K30" s="102" t="s">
        <v>362</v>
      </c>
      <c r="L30" s="260" t="e">
        <f>Evaluation!K159/5</f>
        <v>#DIV/0!</v>
      </c>
      <c r="M30" s="260"/>
      <c r="N30" s="260"/>
      <c r="O30" s="260"/>
      <c r="P30" s="260"/>
    </row>
    <row r="31" spans="2:16" ht="16.5" customHeight="1" x14ac:dyDescent="0.3">
      <c r="B31" s="272"/>
      <c r="C31" s="273"/>
      <c r="D31" s="273"/>
      <c r="E31" s="273"/>
      <c r="F31" s="273"/>
      <c r="G31" s="273"/>
      <c r="H31" s="273"/>
      <c r="I31" s="273"/>
      <c r="J31" s="274"/>
      <c r="K31" s="102" t="s">
        <v>363</v>
      </c>
      <c r="L31" s="260" t="e">
        <f>Evaluation!K167/5</f>
        <v>#DIV/0!</v>
      </c>
      <c r="M31" s="260"/>
      <c r="N31" s="260"/>
      <c r="O31" s="260"/>
      <c r="P31" s="260"/>
    </row>
    <row r="32" spans="2:16" ht="16.5" customHeight="1" x14ac:dyDescent="0.3">
      <c r="B32" s="272"/>
      <c r="C32" s="273"/>
      <c r="D32" s="273"/>
      <c r="E32" s="273"/>
      <c r="F32" s="273"/>
      <c r="G32" s="273"/>
      <c r="H32" s="273"/>
      <c r="I32" s="273"/>
      <c r="J32" s="274"/>
      <c r="K32" s="102" t="s">
        <v>364</v>
      </c>
      <c r="L32" s="260" t="e">
        <f>Evaluation!K174/5</f>
        <v>#DIV/0!</v>
      </c>
      <c r="M32" s="260"/>
      <c r="N32" s="260"/>
      <c r="O32" s="260"/>
      <c r="P32" s="260"/>
    </row>
    <row r="33" spans="2:16" ht="16.5" customHeight="1" x14ac:dyDescent="0.3">
      <c r="B33" s="272"/>
      <c r="C33" s="273"/>
      <c r="D33" s="273"/>
      <c r="E33" s="273"/>
      <c r="F33" s="273"/>
      <c r="G33" s="273"/>
      <c r="H33" s="273"/>
      <c r="I33" s="273"/>
      <c r="J33" s="274"/>
      <c r="K33" s="102" t="s">
        <v>365</v>
      </c>
      <c r="L33" s="260" t="e">
        <f>Evaluation!K184/5</f>
        <v>#DIV/0!</v>
      </c>
      <c r="M33" s="260"/>
      <c r="N33" s="260"/>
      <c r="O33" s="260"/>
      <c r="P33" s="260"/>
    </row>
    <row r="34" spans="2:16" ht="16.5" customHeight="1" x14ac:dyDescent="0.3">
      <c r="B34" s="272"/>
      <c r="C34" s="273"/>
      <c r="D34" s="273"/>
      <c r="E34" s="273"/>
      <c r="F34" s="273"/>
      <c r="G34" s="273"/>
      <c r="H34" s="273"/>
      <c r="I34" s="273"/>
      <c r="J34" s="274"/>
      <c r="K34" s="102" t="s">
        <v>366</v>
      </c>
      <c r="L34" s="260" t="e">
        <f>Evaluation!K192/5</f>
        <v>#DIV/0!</v>
      </c>
      <c r="M34" s="260"/>
      <c r="N34" s="260"/>
      <c r="O34" s="260"/>
      <c r="P34" s="260"/>
    </row>
    <row r="35" spans="2:16" ht="16.5" customHeight="1" x14ac:dyDescent="0.3">
      <c r="B35" s="272"/>
      <c r="C35" s="273"/>
      <c r="D35" s="273"/>
      <c r="E35" s="273"/>
      <c r="F35" s="273"/>
      <c r="G35" s="273"/>
      <c r="H35" s="273"/>
      <c r="I35" s="273"/>
      <c r="J35" s="274"/>
      <c r="K35" s="102" t="s">
        <v>367</v>
      </c>
      <c r="L35" s="260" t="e">
        <f>Evaluation!K199/5</f>
        <v>#DIV/0!</v>
      </c>
      <c r="M35" s="260"/>
      <c r="N35" s="260"/>
      <c r="O35" s="260"/>
      <c r="P35" s="260"/>
    </row>
    <row r="36" spans="2:16" ht="15" x14ac:dyDescent="0.3">
      <c r="B36" s="275"/>
      <c r="C36" s="276"/>
      <c r="D36" s="276"/>
      <c r="E36" s="276"/>
      <c r="F36" s="276"/>
      <c r="G36" s="276"/>
      <c r="H36" s="276"/>
      <c r="I36" s="276"/>
      <c r="J36" s="277"/>
      <c r="K36" s="102" t="s">
        <v>368</v>
      </c>
      <c r="L36" s="260" t="e">
        <f>Evaluation!K202/5</f>
        <v>#DIV/0!</v>
      </c>
      <c r="M36" s="260"/>
      <c r="N36" s="260"/>
      <c r="O36" s="260"/>
      <c r="P36" s="260"/>
    </row>
    <row r="37" spans="2:16" ht="14.55" customHeight="1" x14ac:dyDescent="0.3">
      <c r="B37" s="265" t="s">
        <v>339</v>
      </c>
      <c r="C37" s="266"/>
      <c r="D37" s="266"/>
      <c r="E37" s="266"/>
      <c r="F37" s="266"/>
      <c r="G37" s="266"/>
      <c r="H37" s="266"/>
      <c r="I37" s="266"/>
      <c r="J37" s="267"/>
      <c r="K37" s="102" t="s">
        <v>369</v>
      </c>
      <c r="L37" s="260" t="e">
        <f>Evaluation!K211/5</f>
        <v>#DIV/0!</v>
      </c>
      <c r="M37" s="260"/>
      <c r="N37" s="260"/>
      <c r="O37" s="260"/>
      <c r="P37" s="260"/>
    </row>
    <row r="38" spans="2:16" ht="14.55" customHeight="1" x14ac:dyDescent="0.3">
      <c r="B38" s="265" t="s">
        <v>340</v>
      </c>
      <c r="C38" s="266"/>
      <c r="D38" s="266"/>
      <c r="E38" s="266"/>
      <c r="F38" s="266"/>
      <c r="G38" s="266"/>
      <c r="H38" s="266"/>
      <c r="I38" s="266"/>
      <c r="J38" s="267"/>
      <c r="K38" s="102" t="s">
        <v>370</v>
      </c>
      <c r="L38" s="260" t="e">
        <f>Evaluation!K221/5</f>
        <v>#DIV/0!</v>
      </c>
      <c r="M38" s="260"/>
      <c r="N38" s="260"/>
      <c r="O38" s="260"/>
      <c r="P38" s="260"/>
    </row>
    <row r="39" spans="2:16" ht="14.55" customHeight="1" x14ac:dyDescent="0.3">
      <c r="B39" s="268" t="s">
        <v>341</v>
      </c>
      <c r="C39" s="268"/>
      <c r="D39" s="268"/>
      <c r="E39" s="268"/>
      <c r="F39" s="268"/>
      <c r="G39" s="268"/>
      <c r="H39" s="268"/>
      <c r="I39" s="268"/>
      <c r="J39" s="268"/>
      <c r="K39" s="102" t="s">
        <v>371</v>
      </c>
      <c r="L39" s="261" t="e">
        <f>Evaluation!K232/5</f>
        <v>#DIV/0!</v>
      </c>
      <c r="M39" s="261"/>
      <c r="N39" s="261"/>
      <c r="O39" s="261"/>
      <c r="P39" s="261"/>
    </row>
    <row r="40" spans="2:16" x14ac:dyDescent="0.3">
      <c r="B40" s="12"/>
      <c r="C40" s="12"/>
      <c r="D40" s="12"/>
      <c r="E40" s="12"/>
      <c r="F40" s="12"/>
      <c r="G40" s="12"/>
      <c r="H40" s="12"/>
      <c r="I40" s="12"/>
      <c r="J40" s="12"/>
      <c r="K40" s="12"/>
      <c r="L40" s="12"/>
      <c r="M40" s="12"/>
      <c r="N40" s="12"/>
      <c r="O40" s="12"/>
      <c r="P40" s="12"/>
    </row>
    <row r="41" spans="2:16" x14ac:dyDescent="0.3">
      <c r="B41" s="12"/>
      <c r="C41" s="12"/>
      <c r="D41" s="12"/>
      <c r="E41" s="12"/>
      <c r="F41" s="12"/>
      <c r="G41" s="12"/>
      <c r="H41" s="12"/>
      <c r="I41" s="12"/>
      <c r="J41" s="12"/>
      <c r="K41" s="12"/>
      <c r="L41" s="12"/>
      <c r="M41" s="12"/>
      <c r="N41" s="12"/>
      <c r="O41" s="12"/>
      <c r="P41" s="12"/>
    </row>
    <row r="42" spans="2:16" ht="14.55" customHeight="1" x14ac:dyDescent="0.3">
      <c r="B42" s="12"/>
      <c r="C42" s="12"/>
      <c r="D42" s="12"/>
      <c r="E42" s="12"/>
      <c r="F42" s="12"/>
      <c r="G42" s="12"/>
      <c r="H42" s="12"/>
      <c r="I42" s="12"/>
      <c r="J42" s="12"/>
      <c r="K42" s="12"/>
      <c r="L42" s="12"/>
      <c r="M42" s="12"/>
      <c r="N42" s="12"/>
      <c r="O42" s="12"/>
      <c r="P42" s="12"/>
    </row>
    <row r="43" spans="2:16" x14ac:dyDescent="0.3">
      <c r="B43" s="12"/>
      <c r="C43" s="12"/>
      <c r="D43" s="12"/>
      <c r="E43" s="12"/>
      <c r="F43" s="12"/>
      <c r="G43" s="12"/>
      <c r="H43" s="12"/>
      <c r="I43" s="12"/>
      <c r="J43" s="12"/>
      <c r="K43" s="12"/>
      <c r="L43" s="12"/>
      <c r="M43" s="12"/>
      <c r="N43" s="12"/>
      <c r="O43" s="12"/>
      <c r="P43" s="12"/>
    </row>
    <row r="48" spans="2:16" ht="14.55" customHeight="1" x14ac:dyDescent="0.3"/>
    <row r="54" ht="14.55" customHeight="1" x14ac:dyDescent="0.3"/>
    <row r="58" ht="14.55" customHeight="1" x14ac:dyDescent="0.3"/>
    <row r="64" ht="14.55" customHeight="1" x14ac:dyDescent="0.3"/>
    <row r="68" ht="14.55" customHeight="1" x14ac:dyDescent="0.3"/>
    <row r="69" ht="14.55" customHeight="1" x14ac:dyDescent="0.3"/>
    <row r="75" ht="14.55" customHeight="1" x14ac:dyDescent="0.3"/>
    <row r="84" ht="14.55" customHeight="1" x14ac:dyDescent="0.3"/>
    <row r="92" ht="14.55" customHeight="1" x14ac:dyDescent="0.3"/>
    <row r="96" ht="14.55" customHeight="1" x14ac:dyDescent="0.3"/>
    <row r="99" ht="14.55" customHeight="1" x14ac:dyDescent="0.3"/>
    <row r="103" ht="14.55" customHeight="1" x14ac:dyDescent="0.3"/>
    <row r="107" ht="14.55" customHeight="1" x14ac:dyDescent="0.3"/>
    <row r="123" ht="14.55" customHeight="1" x14ac:dyDescent="0.3"/>
    <row r="130" ht="14.55" customHeight="1" x14ac:dyDescent="0.3"/>
    <row r="138" ht="14.55" customHeight="1" x14ac:dyDescent="0.3"/>
    <row r="145" ht="14.55" customHeight="1" x14ac:dyDescent="0.3"/>
    <row r="151" ht="14.55" customHeight="1" x14ac:dyDescent="0.3"/>
    <row r="163" ht="14.55" customHeight="1" x14ac:dyDescent="0.3"/>
    <row r="185" ht="14.55" customHeight="1" x14ac:dyDescent="0.3"/>
    <row r="193" ht="14.55" customHeight="1" x14ac:dyDescent="0.3"/>
    <row r="201" ht="14.55" customHeight="1" x14ac:dyDescent="0.3"/>
    <row r="208" ht="14.55" customHeight="1" x14ac:dyDescent="0.3"/>
    <row r="218" ht="14.55" customHeight="1" x14ac:dyDescent="0.3"/>
    <row r="226" ht="14.55" customHeight="1" x14ac:dyDescent="0.3"/>
    <row r="233" ht="14.55" customHeight="1" x14ac:dyDescent="0.3"/>
    <row r="236" ht="14.55" customHeight="1" x14ac:dyDescent="0.3"/>
    <row r="245" ht="14.55" customHeight="1" x14ac:dyDescent="0.3"/>
  </sheetData>
  <sheetProtection algorithmName="SHA-512" hashValue="f0+72WvEDpysNEQP6vxd09MDswtBIooTUFGFBvnMpS29br7XoHDr/vWsdL4sQi9x6JRoc5UKtJ04FREmF/PGSw==" saltValue="jBhVgnlAPhtjLJgkhy0V+w==" spinCount="100000" sheet="1" objects="1" scenarios="1"/>
  <customSheetViews>
    <customSheetView guid="{319F275A-AF9D-4BEB-B0EA-B99937EEB841}" showPageBreaks="1" printArea="1" view="pageBreakPreview" topLeftCell="A16">
      <selection activeCell="P17" sqref="P17"/>
      <pageMargins left="0.7" right="0.7" top="0.75" bottom="0.75" header="0.3" footer="0.3"/>
      <pageSetup paperSize="9" scale="53" orientation="portrait" r:id="rId1"/>
    </customSheetView>
  </customSheetViews>
  <mergeCells count="47">
    <mergeCell ref="B6:P7"/>
    <mergeCell ref="B8:J9"/>
    <mergeCell ref="B10:J10"/>
    <mergeCell ref="B11:J13"/>
    <mergeCell ref="B14:J14"/>
    <mergeCell ref="B15:J15"/>
    <mergeCell ref="K8:K9"/>
    <mergeCell ref="B29:J36"/>
    <mergeCell ref="L8:P9"/>
    <mergeCell ref="L10:P10"/>
    <mergeCell ref="L11:P11"/>
    <mergeCell ref="L12:P12"/>
    <mergeCell ref="L13:P13"/>
    <mergeCell ref="L14:P14"/>
    <mergeCell ref="L15:P15"/>
    <mergeCell ref="L16:P16"/>
    <mergeCell ref="L17:P17"/>
    <mergeCell ref="L18:P18"/>
    <mergeCell ref="L19:P19"/>
    <mergeCell ref="L20:P20"/>
    <mergeCell ref="L21:P21"/>
    <mergeCell ref="B38:J38"/>
    <mergeCell ref="B39:J39"/>
    <mergeCell ref="B26:J28"/>
    <mergeCell ref="B16:J16"/>
    <mergeCell ref="B17:J25"/>
    <mergeCell ref="L23:P23"/>
    <mergeCell ref="L24:P24"/>
    <mergeCell ref="L25:P25"/>
    <mergeCell ref="L26:P26"/>
    <mergeCell ref="B37:J37"/>
    <mergeCell ref="D2:N2"/>
    <mergeCell ref="D3:N3"/>
    <mergeCell ref="L37:P37"/>
    <mergeCell ref="L38:P38"/>
    <mergeCell ref="L39:P39"/>
    <mergeCell ref="L31:P31"/>
    <mergeCell ref="L32:P32"/>
    <mergeCell ref="L33:P33"/>
    <mergeCell ref="L34:P34"/>
    <mergeCell ref="L35:P35"/>
    <mergeCell ref="L27:P27"/>
    <mergeCell ref="L28:P28"/>
    <mergeCell ref="L29:P29"/>
    <mergeCell ref="L30:P30"/>
    <mergeCell ref="L36:P36"/>
    <mergeCell ref="L22:P22"/>
  </mergeCells>
  <pageMargins left="0.7" right="0.7" top="0.75" bottom="0.75" header="0.3" footer="0.3"/>
  <pageSetup paperSize="9" scale="46"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14</vt:i4>
      </vt:variant>
    </vt:vector>
  </HeadingPairs>
  <TitlesOfParts>
    <vt:vector size="26" baseType="lpstr">
      <vt:lpstr>Garde</vt:lpstr>
      <vt:lpstr>Accueil</vt:lpstr>
      <vt:lpstr>Description</vt:lpstr>
      <vt:lpstr>Identification</vt:lpstr>
      <vt:lpstr>Evaluation</vt:lpstr>
      <vt:lpstr>Feuil2</vt:lpstr>
      <vt:lpstr>Synthèse Niveau de Maturité</vt:lpstr>
      <vt:lpstr>Suivi - Evaluation</vt:lpstr>
      <vt:lpstr>CONSTATATION</vt:lpstr>
      <vt:lpstr>Feuil4</vt:lpstr>
      <vt:lpstr>Feuil3</vt:lpstr>
      <vt:lpstr>Feuil1</vt:lpstr>
      <vt:lpstr>CONFORMITE</vt:lpstr>
      <vt:lpstr>Mat</vt:lpstr>
      <vt:lpstr>MATURITE</vt:lpstr>
      <vt:lpstr>Pondération</vt:lpstr>
      <vt:lpstr>STAT</vt:lpstr>
      <vt:lpstr>STATUT</vt:lpstr>
      <vt:lpstr>Accueil!Zone_d_impression</vt:lpstr>
      <vt:lpstr>CONSTATATION!Zone_d_impression</vt:lpstr>
      <vt:lpstr>Description!Zone_d_impression</vt:lpstr>
      <vt:lpstr>Evaluation!Zone_d_impression</vt:lpstr>
      <vt:lpstr>Garde!Zone_d_impression</vt:lpstr>
      <vt:lpstr>Identification!Zone_d_impression</vt:lpstr>
      <vt:lpstr>'Suivi - Evaluation'!Zone_d_impression</vt:lpstr>
      <vt:lpstr>'Synthèse Niveau de Maturité'!Zone_d_impression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dc:creator>
  <cp:lastModifiedBy>Maissa NDOUR</cp:lastModifiedBy>
  <cp:lastPrinted>2025-03-26T16:05:49Z</cp:lastPrinted>
  <dcterms:created xsi:type="dcterms:W3CDTF">2024-11-18T10:02:03Z</dcterms:created>
  <dcterms:modified xsi:type="dcterms:W3CDTF">2025-07-22T16:54:15Z</dcterms:modified>
</cp:coreProperties>
</file>